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שולחן עבודה\מכרז מתח נמוך\מסמכים סופיים לפרסום\"/>
    </mc:Choice>
  </mc:AlternateContent>
  <workbookProtection workbookPassword="A00A" lockStructure="1"/>
  <bookViews>
    <workbookView xWindow="-30" yWindow="615" windowWidth="20865" windowHeight="12120"/>
  </bookViews>
  <sheets>
    <sheet name="ניקוד כלכלי" sheetId="1" r:id="rId1"/>
  </sheets>
  <definedNames>
    <definedName name="_xlnm._FilterDatabase" localSheetId="0" hidden="1">'ניקוד כלכלי'!$A$2:$L$447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12" i="1" l="1"/>
  <c r="I112" i="1" s="1"/>
  <c r="H113" i="1"/>
  <c r="I113" i="1" s="1"/>
  <c r="H441" i="1" l="1"/>
  <c r="H442" i="1"/>
  <c r="H443" i="1"/>
  <c r="H444" i="1"/>
  <c r="H87" i="1"/>
  <c r="I87" i="1" s="1"/>
  <c r="H32" i="1"/>
  <c r="H33" i="1"/>
  <c r="H40" i="1"/>
  <c r="H36" i="1"/>
  <c r="I36" i="1" s="1"/>
  <c r="H37" i="1"/>
  <c r="I37" i="1" s="1"/>
  <c r="H38" i="1"/>
  <c r="I38" i="1" s="1"/>
  <c r="H39" i="1"/>
  <c r="I39" i="1"/>
  <c r="H218" i="1"/>
  <c r="H215" i="1"/>
  <c r="I215" i="1" s="1"/>
  <c r="H216" i="1"/>
  <c r="I216" i="1" s="1"/>
  <c r="H217" i="1"/>
  <c r="I217" i="1" s="1"/>
  <c r="H212" i="1"/>
  <c r="I212" i="1" s="1"/>
  <c r="H213" i="1"/>
  <c r="I213" i="1" s="1"/>
  <c r="H144" i="1"/>
  <c r="H92" i="1"/>
  <c r="H81" i="1"/>
  <c r="H434" i="1" l="1"/>
  <c r="I434" i="1" s="1"/>
  <c r="H428" i="1"/>
  <c r="I428" i="1" s="1"/>
  <c r="H413" i="1"/>
  <c r="I413" i="1" s="1"/>
  <c r="F440" i="1"/>
  <c r="I444" i="1" l="1"/>
  <c r="H420" i="1"/>
  <c r="I420" i="1"/>
  <c r="H421" i="1"/>
  <c r="I421" i="1" s="1"/>
  <c r="H422" i="1"/>
  <c r="I422" i="1" s="1"/>
  <c r="H423" i="1"/>
  <c r="I423" i="1" s="1"/>
  <c r="H424" i="1"/>
  <c r="I424" i="1" s="1"/>
  <c r="H425" i="1"/>
  <c r="I425" i="1" s="1"/>
  <c r="H426" i="1"/>
  <c r="I426" i="1" s="1"/>
  <c r="H427" i="1"/>
  <c r="I427" i="1" s="1"/>
  <c r="H429" i="1"/>
  <c r="I429" i="1" s="1"/>
  <c r="H430" i="1"/>
  <c r="I430" i="1" s="1"/>
  <c r="H431" i="1"/>
  <c r="I431" i="1" s="1"/>
  <c r="H432" i="1"/>
  <c r="I432" i="1" s="1"/>
  <c r="H433" i="1"/>
  <c r="I433" i="1" s="1"/>
  <c r="H435" i="1"/>
  <c r="I435" i="1" s="1"/>
  <c r="H234" i="1"/>
  <c r="I234" i="1" s="1"/>
  <c r="H235" i="1"/>
  <c r="I235" i="1" s="1"/>
  <c r="H236" i="1"/>
  <c r="I236" i="1" s="1"/>
  <c r="H237" i="1"/>
  <c r="I237" i="1" s="1"/>
  <c r="H238" i="1"/>
  <c r="I238" i="1" s="1"/>
  <c r="H239" i="1"/>
  <c r="I239" i="1" s="1"/>
  <c r="H240" i="1"/>
  <c r="I240" i="1" s="1"/>
  <c r="H241" i="1"/>
  <c r="I241" i="1" s="1"/>
  <c r="H242" i="1"/>
  <c r="I242" i="1" s="1"/>
  <c r="H243" i="1"/>
  <c r="I243" i="1" s="1"/>
  <c r="H244" i="1"/>
  <c r="I244" i="1" s="1"/>
  <c r="H245" i="1"/>
  <c r="I245" i="1" s="1"/>
  <c r="H247" i="1"/>
  <c r="I247" i="1" s="1"/>
  <c r="H248" i="1"/>
  <c r="I248" i="1" s="1"/>
  <c r="H249" i="1"/>
  <c r="I249" i="1" s="1"/>
  <c r="H250" i="1"/>
  <c r="I250" i="1" s="1"/>
  <c r="H253" i="1"/>
  <c r="I253" i="1" s="1"/>
  <c r="H254" i="1"/>
  <c r="I254" i="1" s="1"/>
  <c r="H257" i="1"/>
  <c r="I257" i="1" s="1"/>
  <c r="H258" i="1"/>
  <c r="I258" i="1" s="1"/>
  <c r="H259" i="1"/>
  <c r="I259" i="1" s="1"/>
  <c r="H260" i="1"/>
  <c r="I260" i="1" s="1"/>
  <c r="H261" i="1"/>
  <c r="I261" i="1" s="1"/>
  <c r="H262" i="1"/>
  <c r="I262" i="1" s="1"/>
  <c r="H263" i="1"/>
  <c r="I263" i="1" s="1"/>
  <c r="H264" i="1"/>
  <c r="I264" i="1" s="1"/>
  <c r="H265" i="1"/>
  <c r="I265" i="1" s="1"/>
  <c r="H246" i="1"/>
  <c r="I246" i="1" s="1"/>
  <c r="H251" i="1"/>
  <c r="I251" i="1" s="1"/>
  <c r="H252" i="1"/>
  <c r="I252" i="1" s="1"/>
  <c r="H255" i="1"/>
  <c r="I255" i="1" s="1"/>
  <c r="H256" i="1"/>
  <c r="I256" i="1" s="1"/>
  <c r="H266" i="1"/>
  <c r="I266" i="1" s="1"/>
  <c r="A5" i="1"/>
  <c r="A6" i="1" s="1"/>
  <c r="A7" i="1" s="1"/>
  <c r="A8" i="1" s="1"/>
  <c r="A9" i="1" s="1"/>
  <c r="A10" i="1" s="1"/>
  <c r="A11" i="1" s="1"/>
  <c r="A12" i="1" s="1"/>
  <c r="A13" i="1" s="1"/>
  <c r="A14" i="1" s="1"/>
  <c r="A15" i="1" s="1"/>
  <c r="A16" i="1" s="1"/>
  <c r="A17" i="1" s="1"/>
  <c r="H197" i="1"/>
  <c r="I197" i="1" s="1"/>
  <c r="H198" i="1"/>
  <c r="I198" i="1" s="1"/>
  <c r="H199" i="1"/>
  <c r="I199" i="1" s="1"/>
  <c r="H200" i="1"/>
  <c r="I200" i="1" s="1"/>
  <c r="H201" i="1"/>
  <c r="I201" i="1" s="1"/>
  <c r="H202" i="1"/>
  <c r="I202" i="1" s="1"/>
  <c r="H203" i="1"/>
  <c r="I203" i="1" s="1"/>
  <c r="H204" i="1"/>
  <c r="I204" i="1" s="1"/>
  <c r="H205" i="1"/>
  <c r="I205" i="1" s="1"/>
  <c r="H206" i="1"/>
  <c r="I206" i="1" s="1"/>
  <c r="H207" i="1"/>
  <c r="I207" i="1" s="1"/>
  <c r="H208" i="1"/>
  <c r="I208" i="1" s="1"/>
  <c r="H209" i="1"/>
  <c r="I209" i="1" s="1"/>
  <c r="H210" i="1"/>
  <c r="I210" i="1" s="1"/>
  <c r="H211" i="1"/>
  <c r="I211" i="1" s="1"/>
  <c r="H214" i="1"/>
  <c r="I214" i="1" s="1"/>
  <c r="I218" i="1"/>
  <c r="H219" i="1"/>
  <c r="I219" i="1" s="1"/>
  <c r="H220" i="1"/>
  <c r="I220" i="1" s="1"/>
  <c r="H221" i="1"/>
  <c r="I221" i="1" s="1"/>
  <c r="H222" i="1"/>
  <c r="I222" i="1" s="1"/>
  <c r="H223" i="1"/>
  <c r="I223" i="1" s="1"/>
  <c r="H224" i="1"/>
  <c r="I224" i="1" s="1"/>
  <c r="H225" i="1"/>
  <c r="I225" i="1" s="1"/>
  <c r="H226" i="1"/>
  <c r="I226" i="1" s="1"/>
  <c r="H227" i="1"/>
  <c r="I227" i="1" s="1"/>
  <c r="H228" i="1"/>
  <c r="I228" i="1" s="1"/>
  <c r="H229" i="1"/>
  <c r="I229" i="1" s="1"/>
  <c r="H230" i="1"/>
  <c r="I230" i="1" s="1"/>
  <c r="H231" i="1"/>
  <c r="I231" i="1" s="1"/>
  <c r="H362" i="1"/>
  <c r="I362" i="1" s="1"/>
  <c r="H363" i="1"/>
  <c r="I363" i="1" s="1"/>
  <c r="H364" i="1"/>
  <c r="I364" i="1" s="1"/>
  <c r="H365" i="1"/>
  <c r="I365" i="1" s="1"/>
  <c r="H366" i="1"/>
  <c r="I366" i="1" s="1"/>
  <c r="H367" i="1"/>
  <c r="I367" i="1" s="1"/>
  <c r="H368" i="1"/>
  <c r="I368" i="1" s="1"/>
  <c r="H369" i="1"/>
  <c r="I369" i="1" s="1"/>
  <c r="H370" i="1"/>
  <c r="I370" i="1" s="1"/>
  <c r="H371" i="1"/>
  <c r="I371" i="1" s="1"/>
  <c r="H372" i="1"/>
  <c r="I372" i="1" s="1"/>
  <c r="H373" i="1"/>
  <c r="I373" i="1" s="1"/>
  <c r="H374" i="1"/>
  <c r="I374" i="1" s="1"/>
  <c r="H375" i="1"/>
  <c r="I375" i="1" s="1"/>
  <c r="H376" i="1"/>
  <c r="I376" i="1" s="1"/>
  <c r="H377" i="1"/>
  <c r="I377" i="1" s="1"/>
  <c r="H378" i="1"/>
  <c r="I378" i="1" s="1"/>
  <c r="H379" i="1"/>
  <c r="I379" i="1" s="1"/>
  <c r="H62" i="1"/>
  <c r="I62" i="1" s="1"/>
  <c r="H101" i="1"/>
  <c r="I101" i="1" s="1"/>
  <c r="H102" i="1"/>
  <c r="I102" i="1" s="1"/>
  <c r="H93" i="1"/>
  <c r="I93" i="1" s="1"/>
  <c r="H359" i="1"/>
  <c r="I359" i="1" s="1"/>
  <c r="H345" i="1"/>
  <c r="I345" i="1" s="1"/>
  <c r="H346" i="1"/>
  <c r="I346" i="1" s="1"/>
  <c r="H347" i="1"/>
  <c r="I347" i="1" s="1"/>
  <c r="H348" i="1"/>
  <c r="I348" i="1" s="1"/>
  <c r="H349" i="1"/>
  <c r="I349" i="1" s="1"/>
  <c r="H350" i="1"/>
  <c r="I350" i="1" s="1"/>
  <c r="H351" i="1"/>
  <c r="I351" i="1" s="1"/>
  <c r="H352" i="1"/>
  <c r="I352" i="1" s="1"/>
  <c r="H353" i="1"/>
  <c r="I353" i="1" s="1"/>
  <c r="H354" i="1"/>
  <c r="I354" i="1" s="1"/>
  <c r="H355" i="1"/>
  <c r="I355" i="1" s="1"/>
  <c r="H356" i="1"/>
  <c r="I356" i="1" s="1"/>
  <c r="H357" i="1"/>
  <c r="I357" i="1" s="1"/>
  <c r="H358" i="1"/>
  <c r="I358" i="1" s="1"/>
  <c r="H5" i="1"/>
  <c r="I5" i="1" s="1"/>
  <c r="H4" i="1"/>
  <c r="I4" i="1" s="1"/>
  <c r="H8" i="1"/>
  <c r="I8" i="1" s="1"/>
  <c r="H9" i="1"/>
  <c r="I9" i="1" s="1"/>
  <c r="H10" i="1"/>
  <c r="I10" i="1" s="1"/>
  <c r="H11" i="1"/>
  <c r="I11" i="1" s="1"/>
  <c r="H13" i="1"/>
  <c r="I13" i="1" s="1"/>
  <c r="H14" i="1"/>
  <c r="I14" i="1" s="1"/>
  <c r="H15" i="1"/>
  <c r="I15" i="1" s="1"/>
  <c r="H16" i="1"/>
  <c r="I16" i="1" s="1"/>
  <c r="H17" i="1"/>
  <c r="I17" i="1" s="1"/>
  <c r="H6" i="1"/>
  <c r="I6" i="1" s="1"/>
  <c r="H7" i="1"/>
  <c r="I7" i="1" s="1"/>
  <c r="H12" i="1"/>
  <c r="I12" i="1" s="1"/>
  <c r="H20" i="1"/>
  <c r="I20" i="1" s="1"/>
  <c r="H22" i="1"/>
  <c r="I22" i="1" s="1"/>
  <c r="H21" i="1"/>
  <c r="I21" i="1" s="1"/>
  <c r="H86" i="1"/>
  <c r="I86" i="1" s="1"/>
  <c r="H88" i="1"/>
  <c r="I88" i="1" s="1"/>
  <c r="H89" i="1"/>
  <c r="I89" i="1" s="1"/>
  <c r="H90" i="1"/>
  <c r="I90" i="1" s="1"/>
  <c r="H91" i="1"/>
  <c r="I91" i="1" s="1"/>
  <c r="I92" i="1"/>
  <c r="H94" i="1"/>
  <c r="I94" i="1" s="1"/>
  <c r="H95" i="1"/>
  <c r="I95" i="1" s="1"/>
  <c r="H96" i="1"/>
  <c r="I96" i="1" s="1"/>
  <c r="H97" i="1"/>
  <c r="I97" i="1" s="1"/>
  <c r="H98" i="1"/>
  <c r="I98" i="1" s="1"/>
  <c r="H99" i="1"/>
  <c r="I99" i="1" s="1"/>
  <c r="H100" i="1"/>
  <c r="I100" i="1" s="1"/>
  <c r="H105" i="1"/>
  <c r="I105" i="1" s="1"/>
  <c r="H106" i="1"/>
  <c r="I106" i="1" s="1"/>
  <c r="H107" i="1"/>
  <c r="I107" i="1" s="1"/>
  <c r="H108" i="1"/>
  <c r="I108" i="1" s="1"/>
  <c r="H109" i="1"/>
  <c r="I109" i="1" s="1"/>
  <c r="H110" i="1"/>
  <c r="I110" i="1" s="1"/>
  <c r="H111" i="1"/>
  <c r="I111" i="1" s="1"/>
  <c r="H114" i="1"/>
  <c r="I114" i="1" s="1"/>
  <c r="H115" i="1"/>
  <c r="I115" i="1" s="1"/>
  <c r="H116" i="1"/>
  <c r="I116" i="1" s="1"/>
  <c r="H117" i="1"/>
  <c r="I117" i="1" s="1"/>
  <c r="H119" i="1"/>
  <c r="I119" i="1" s="1"/>
  <c r="H120" i="1"/>
  <c r="I120" i="1" s="1"/>
  <c r="H121" i="1"/>
  <c r="I121" i="1" s="1"/>
  <c r="H122" i="1"/>
  <c r="I122" i="1" s="1"/>
  <c r="H123" i="1"/>
  <c r="I123" i="1" s="1"/>
  <c r="H124" i="1"/>
  <c r="I124" i="1" s="1"/>
  <c r="H125" i="1"/>
  <c r="I125" i="1" s="1"/>
  <c r="H126" i="1"/>
  <c r="I126" i="1" s="1"/>
  <c r="H127" i="1"/>
  <c r="I127" i="1" s="1"/>
  <c r="H128" i="1"/>
  <c r="I128" i="1" s="1"/>
  <c r="H103" i="1"/>
  <c r="I103" i="1" s="1"/>
  <c r="H104" i="1"/>
  <c r="I104" i="1" s="1"/>
  <c r="H118" i="1"/>
  <c r="I118" i="1" s="1"/>
  <c r="I32" i="1"/>
  <c r="I40" i="1"/>
  <c r="H42" i="1"/>
  <c r="I42" i="1" s="1"/>
  <c r="H43" i="1"/>
  <c r="I43" i="1" s="1"/>
  <c r="H44" i="1"/>
  <c r="I44" i="1" s="1"/>
  <c r="H47" i="1"/>
  <c r="I47" i="1" s="1"/>
  <c r="H48" i="1"/>
  <c r="I48" i="1" s="1"/>
  <c r="H49" i="1"/>
  <c r="I49" i="1" s="1"/>
  <c r="H50" i="1"/>
  <c r="I50" i="1" s="1"/>
  <c r="H51" i="1"/>
  <c r="I51" i="1" s="1"/>
  <c r="H57" i="1"/>
  <c r="I57" i="1" s="1"/>
  <c r="H59" i="1"/>
  <c r="I59" i="1" s="1"/>
  <c r="H61" i="1"/>
  <c r="I61" i="1" s="1"/>
  <c r="H65" i="1"/>
  <c r="I65" i="1" s="1"/>
  <c r="H66" i="1"/>
  <c r="I66" i="1" s="1"/>
  <c r="H67" i="1"/>
  <c r="I67" i="1" s="1"/>
  <c r="H69" i="1"/>
  <c r="I69" i="1" s="1"/>
  <c r="H70" i="1"/>
  <c r="I70" i="1" s="1"/>
  <c r="H73" i="1"/>
  <c r="I73" i="1" s="1"/>
  <c r="H74" i="1"/>
  <c r="I74" i="1" s="1"/>
  <c r="I33" i="1"/>
  <c r="H34" i="1"/>
  <c r="I34" i="1"/>
  <c r="H35" i="1"/>
  <c r="I35" i="1" s="1"/>
  <c r="H41" i="1"/>
  <c r="I41" i="1" s="1"/>
  <c r="H45" i="1"/>
  <c r="I45" i="1" s="1"/>
  <c r="H46" i="1"/>
  <c r="I46" i="1" s="1"/>
  <c r="H52" i="1"/>
  <c r="I52" i="1" s="1"/>
  <c r="H53" i="1"/>
  <c r="I53" i="1" s="1"/>
  <c r="H54" i="1"/>
  <c r="I54" i="1"/>
  <c r="H55" i="1"/>
  <c r="I55" i="1" s="1"/>
  <c r="H56" i="1"/>
  <c r="I56" i="1" s="1"/>
  <c r="H58" i="1"/>
  <c r="I58" i="1" s="1"/>
  <c r="H60" i="1"/>
  <c r="I60" i="1" s="1"/>
  <c r="H63" i="1"/>
  <c r="I63" i="1" s="1"/>
  <c r="H64" i="1"/>
  <c r="I64" i="1" s="1"/>
  <c r="H68" i="1"/>
  <c r="I68" i="1" s="1"/>
  <c r="H71" i="1"/>
  <c r="I71" i="1"/>
  <c r="H72" i="1"/>
  <c r="I72" i="1" s="1"/>
  <c r="H26" i="1"/>
  <c r="I26" i="1" s="1"/>
  <c r="H27" i="1"/>
  <c r="I27" i="1" s="1"/>
  <c r="H28" i="1"/>
  <c r="I28" i="1" s="1"/>
  <c r="H25" i="1"/>
  <c r="I25" i="1" s="1"/>
  <c r="H29" i="1"/>
  <c r="I29" i="1" s="1"/>
  <c r="H79" i="1"/>
  <c r="I79" i="1" s="1"/>
  <c r="H80" i="1"/>
  <c r="I80" i="1" s="1"/>
  <c r="H82" i="1"/>
  <c r="I82" i="1" s="1"/>
  <c r="H83" i="1"/>
  <c r="I83" i="1" s="1"/>
  <c r="H77" i="1"/>
  <c r="I77" i="1" s="1"/>
  <c r="H78" i="1"/>
  <c r="I78" i="1" s="1"/>
  <c r="I81" i="1"/>
  <c r="H284" i="1"/>
  <c r="I284" i="1" s="1"/>
  <c r="H285" i="1"/>
  <c r="I285" i="1" s="1"/>
  <c r="H406" i="1"/>
  <c r="I406" i="1" s="1"/>
  <c r="H407" i="1"/>
  <c r="I407" i="1" s="1"/>
  <c r="H408" i="1"/>
  <c r="I408" i="1" s="1"/>
  <c r="H409" i="1"/>
  <c r="I409" i="1" s="1"/>
  <c r="H410" i="1"/>
  <c r="I410" i="1" s="1"/>
  <c r="H411" i="1"/>
  <c r="I411" i="1" s="1"/>
  <c r="H412" i="1"/>
  <c r="I412" i="1" s="1"/>
  <c r="H382" i="1"/>
  <c r="I382" i="1" s="1"/>
  <c r="H383" i="1"/>
  <c r="I383" i="1" s="1"/>
  <c r="H384" i="1"/>
  <c r="I384" i="1" s="1"/>
  <c r="H385" i="1"/>
  <c r="I385" i="1" s="1"/>
  <c r="H386" i="1"/>
  <c r="I386" i="1" s="1"/>
  <c r="H387" i="1"/>
  <c r="I387" i="1" s="1"/>
  <c r="H388" i="1"/>
  <c r="I388" i="1" s="1"/>
  <c r="H389" i="1"/>
  <c r="I389" i="1" s="1"/>
  <c r="H390" i="1"/>
  <c r="I390" i="1" s="1"/>
  <c r="H391" i="1"/>
  <c r="I391" i="1" s="1"/>
  <c r="H392" i="1"/>
  <c r="I392" i="1" s="1"/>
  <c r="H393" i="1"/>
  <c r="I393" i="1" s="1"/>
  <c r="H394" i="1"/>
  <c r="I394" i="1" s="1"/>
  <c r="H395" i="1"/>
  <c r="I395" i="1" s="1"/>
  <c r="H396" i="1"/>
  <c r="I396" i="1" s="1"/>
  <c r="H397" i="1"/>
  <c r="I397" i="1" s="1"/>
  <c r="H398" i="1"/>
  <c r="I398" i="1" s="1"/>
  <c r="H399" i="1"/>
  <c r="I399" i="1" s="1"/>
  <c r="H400" i="1"/>
  <c r="I400" i="1" s="1"/>
  <c r="H401" i="1"/>
  <c r="I401" i="1" s="1"/>
  <c r="H402" i="1"/>
  <c r="I402" i="1" s="1"/>
  <c r="H403" i="1"/>
  <c r="I403" i="1" s="1"/>
  <c r="H288" i="1"/>
  <c r="I288" i="1" s="1"/>
  <c r="H289" i="1"/>
  <c r="I289" i="1" s="1"/>
  <c r="H290" i="1"/>
  <c r="I290" i="1" s="1"/>
  <c r="H291" i="1"/>
  <c r="I291" i="1" s="1"/>
  <c r="H292" i="1"/>
  <c r="I292" i="1" s="1"/>
  <c r="H293" i="1"/>
  <c r="I293" i="1" s="1"/>
  <c r="H294" i="1"/>
  <c r="I294" i="1" s="1"/>
  <c r="H295" i="1"/>
  <c r="I295" i="1" s="1"/>
  <c r="H296" i="1"/>
  <c r="I296" i="1" s="1"/>
  <c r="H297" i="1"/>
  <c r="I297" i="1" s="1"/>
  <c r="H298" i="1"/>
  <c r="I298" i="1" s="1"/>
  <c r="H299" i="1"/>
  <c r="I299" i="1" s="1"/>
  <c r="H300" i="1"/>
  <c r="I300" i="1" s="1"/>
  <c r="H301" i="1"/>
  <c r="I301" i="1" s="1"/>
  <c r="H302" i="1"/>
  <c r="I302" i="1" s="1"/>
  <c r="H303" i="1"/>
  <c r="I303" i="1" s="1"/>
  <c r="H304" i="1"/>
  <c r="I304" i="1" s="1"/>
  <c r="H305" i="1"/>
  <c r="I305" i="1" s="1"/>
  <c r="H306" i="1"/>
  <c r="I306" i="1" s="1"/>
  <c r="H307" i="1"/>
  <c r="I307" i="1" s="1"/>
  <c r="H308" i="1"/>
  <c r="I308" i="1" s="1"/>
  <c r="H309" i="1"/>
  <c r="I309" i="1" s="1"/>
  <c r="H310" i="1"/>
  <c r="I310" i="1" s="1"/>
  <c r="H311" i="1"/>
  <c r="I311" i="1" s="1"/>
  <c r="H312" i="1"/>
  <c r="I312" i="1" s="1"/>
  <c r="H313" i="1"/>
  <c r="I313" i="1" s="1"/>
  <c r="H314" i="1"/>
  <c r="I314" i="1" s="1"/>
  <c r="H315" i="1"/>
  <c r="I315" i="1" s="1"/>
  <c r="H316" i="1"/>
  <c r="I316" i="1" s="1"/>
  <c r="H317" i="1"/>
  <c r="I317" i="1" s="1"/>
  <c r="H318" i="1"/>
  <c r="I318" i="1" s="1"/>
  <c r="H319" i="1"/>
  <c r="I319" i="1" s="1"/>
  <c r="H320" i="1"/>
  <c r="I320" i="1" s="1"/>
  <c r="H321" i="1"/>
  <c r="I321" i="1" s="1"/>
  <c r="H322" i="1"/>
  <c r="I322" i="1" s="1"/>
  <c r="H323" i="1"/>
  <c r="I323" i="1" s="1"/>
  <c r="H324" i="1"/>
  <c r="I324" i="1" s="1"/>
  <c r="H325" i="1"/>
  <c r="I325" i="1" s="1"/>
  <c r="H272" i="1"/>
  <c r="I272" i="1" s="1"/>
  <c r="H273" i="1"/>
  <c r="I273" i="1" s="1"/>
  <c r="H274" i="1"/>
  <c r="I274" i="1" s="1"/>
  <c r="H275" i="1"/>
  <c r="I275" i="1" s="1"/>
  <c r="H276" i="1"/>
  <c r="I276" i="1" s="1"/>
  <c r="H277" i="1"/>
  <c r="I277" i="1" s="1"/>
  <c r="H278" i="1"/>
  <c r="I278" i="1" s="1"/>
  <c r="H279" i="1"/>
  <c r="I279" i="1" s="1"/>
  <c r="H280" i="1"/>
  <c r="I280" i="1" s="1"/>
  <c r="H281" i="1"/>
  <c r="I281" i="1" s="1"/>
  <c r="H169" i="1"/>
  <c r="I169" i="1" s="1"/>
  <c r="H170" i="1"/>
  <c r="I170" i="1" s="1"/>
  <c r="H171" i="1"/>
  <c r="I171" i="1" s="1"/>
  <c r="H172" i="1"/>
  <c r="I172" i="1" s="1"/>
  <c r="H173" i="1"/>
  <c r="I173" i="1" s="1"/>
  <c r="H174" i="1"/>
  <c r="I174" i="1" s="1"/>
  <c r="H175" i="1"/>
  <c r="I175" i="1" s="1"/>
  <c r="H176" i="1"/>
  <c r="I176" i="1" s="1"/>
  <c r="H177" i="1"/>
  <c r="I177" i="1" s="1"/>
  <c r="H178" i="1"/>
  <c r="I178" i="1" s="1"/>
  <c r="H179" i="1"/>
  <c r="I179" i="1" s="1"/>
  <c r="H180" i="1"/>
  <c r="I180" i="1" s="1"/>
  <c r="H181" i="1"/>
  <c r="I181" i="1" s="1"/>
  <c r="H182" i="1"/>
  <c r="I182" i="1" s="1"/>
  <c r="H183" i="1"/>
  <c r="I183" i="1" s="1"/>
  <c r="H184" i="1"/>
  <c r="I184" i="1" s="1"/>
  <c r="H185" i="1"/>
  <c r="I185" i="1" s="1"/>
  <c r="H186" i="1"/>
  <c r="I186" i="1" s="1"/>
  <c r="H187" i="1"/>
  <c r="I187" i="1" s="1"/>
  <c r="H188" i="1"/>
  <c r="I188" i="1" s="1"/>
  <c r="H189" i="1"/>
  <c r="I189" i="1" s="1"/>
  <c r="H190" i="1"/>
  <c r="I190" i="1" s="1"/>
  <c r="H191" i="1"/>
  <c r="I191" i="1" s="1"/>
  <c r="H192" i="1"/>
  <c r="I192" i="1" s="1"/>
  <c r="H193" i="1"/>
  <c r="I193" i="1" s="1"/>
  <c r="H194" i="1"/>
  <c r="I194" i="1" s="1"/>
  <c r="H131" i="1"/>
  <c r="I131" i="1" s="1"/>
  <c r="H132" i="1"/>
  <c r="I132" i="1" s="1"/>
  <c r="H133" i="1"/>
  <c r="I133" i="1" s="1"/>
  <c r="H134" i="1"/>
  <c r="I134" i="1" s="1"/>
  <c r="H135" i="1"/>
  <c r="I135" i="1" s="1"/>
  <c r="H136" i="1"/>
  <c r="I136" i="1" s="1"/>
  <c r="H137" i="1"/>
  <c r="I137" i="1" s="1"/>
  <c r="H138" i="1"/>
  <c r="I138" i="1" s="1"/>
  <c r="H139" i="1"/>
  <c r="I139" i="1" s="1"/>
  <c r="H140" i="1"/>
  <c r="I140" i="1" s="1"/>
  <c r="H141" i="1"/>
  <c r="I141" i="1" s="1"/>
  <c r="H142" i="1"/>
  <c r="I142" i="1" s="1"/>
  <c r="H143" i="1"/>
  <c r="I143" i="1" s="1"/>
  <c r="I144" i="1"/>
  <c r="H145" i="1"/>
  <c r="I145" i="1" s="1"/>
  <c r="H146" i="1"/>
  <c r="I146" i="1" s="1"/>
  <c r="H147" i="1"/>
  <c r="I147" i="1" s="1"/>
  <c r="H148" i="1"/>
  <c r="I148" i="1" s="1"/>
  <c r="H149" i="1"/>
  <c r="I149" i="1" s="1"/>
  <c r="H150" i="1"/>
  <c r="I150" i="1" s="1"/>
  <c r="H151" i="1"/>
  <c r="I151" i="1" s="1"/>
  <c r="H152" i="1"/>
  <c r="I152" i="1" s="1"/>
  <c r="H153" i="1"/>
  <c r="I153" i="1" s="1"/>
  <c r="H154" i="1"/>
  <c r="I154" i="1" s="1"/>
  <c r="H155" i="1"/>
  <c r="I155" i="1" s="1"/>
  <c r="H156" i="1"/>
  <c r="I156" i="1" s="1"/>
  <c r="H157" i="1"/>
  <c r="I157" i="1" s="1"/>
  <c r="H158" i="1"/>
  <c r="I158" i="1" s="1"/>
  <c r="H159" i="1"/>
  <c r="I159" i="1" s="1"/>
  <c r="H160" i="1"/>
  <c r="I160" i="1" s="1"/>
  <c r="H161" i="1"/>
  <c r="I161" i="1" s="1"/>
  <c r="H162" i="1"/>
  <c r="I162" i="1" s="1"/>
  <c r="H163" i="1"/>
  <c r="I163" i="1" s="1"/>
  <c r="H164" i="1"/>
  <c r="I164" i="1" s="1"/>
  <c r="H165" i="1"/>
  <c r="I165" i="1" s="1"/>
  <c r="H166" i="1"/>
  <c r="I166" i="1" s="1"/>
  <c r="H269" i="1"/>
  <c r="I269" i="1" s="1"/>
  <c r="I270" i="1" s="1"/>
  <c r="H328" i="1"/>
  <c r="I328" i="1" s="1"/>
  <c r="H329" i="1"/>
  <c r="I329" i="1" s="1"/>
  <c r="H330" i="1"/>
  <c r="I330" i="1" s="1"/>
  <c r="H331" i="1"/>
  <c r="I331" i="1" s="1"/>
  <c r="H332" i="1"/>
  <c r="I332" i="1" s="1"/>
  <c r="H333" i="1"/>
  <c r="I333" i="1" s="1"/>
  <c r="H334" i="1"/>
  <c r="I334" i="1" s="1"/>
  <c r="H335" i="1"/>
  <c r="I335" i="1" s="1"/>
  <c r="H336" i="1"/>
  <c r="I336" i="1" s="1"/>
  <c r="H337" i="1"/>
  <c r="I337" i="1" s="1"/>
  <c r="H338" i="1"/>
  <c r="I338" i="1" s="1"/>
  <c r="H339" i="1"/>
  <c r="I339" i="1" s="1"/>
  <c r="H340" i="1"/>
  <c r="I340" i="1" s="1"/>
  <c r="H341" i="1"/>
  <c r="I341" i="1" s="1"/>
  <c r="H342" i="1"/>
  <c r="I342" i="1" s="1"/>
  <c r="H417" i="1"/>
  <c r="I417" i="1" s="1"/>
  <c r="H416" i="1"/>
  <c r="I416" i="1" s="1"/>
  <c r="H415" i="1"/>
  <c r="I415" i="1" s="1"/>
  <c r="H414" i="1"/>
  <c r="I414" i="1" s="1"/>
  <c r="I442" i="1"/>
  <c r="H440" i="1"/>
  <c r="I440" i="1" s="1"/>
  <c r="I443" i="1"/>
  <c r="I445" i="1"/>
  <c r="H445" i="1"/>
  <c r="I436" i="1" l="1"/>
  <c r="I418" i="1"/>
  <c r="I404" i="1"/>
  <c r="I380" i="1"/>
  <c r="I360" i="1"/>
  <c r="I343" i="1"/>
  <c r="I326" i="1"/>
  <c r="I286" i="1"/>
  <c r="I282" i="1"/>
  <c r="I267" i="1"/>
  <c r="I232" i="1"/>
  <c r="I195" i="1"/>
  <c r="I167" i="1"/>
  <c r="A20" i="1"/>
  <c r="A21" i="1" s="1"/>
  <c r="A22" i="1" s="1"/>
  <c r="A25" i="1" s="1"/>
  <c r="A26" i="1" s="1"/>
  <c r="A27" i="1" s="1"/>
  <c r="A28" i="1" s="1"/>
  <c r="A29"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7" i="1" s="1"/>
  <c r="A78" i="1" s="1"/>
  <c r="A79" i="1" s="1"/>
  <c r="A80" i="1" s="1"/>
  <c r="A81" i="1" s="1"/>
  <c r="A82" i="1" s="1"/>
  <c r="A83"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I129" i="1"/>
  <c r="I84" i="1"/>
  <c r="I30" i="1"/>
  <c r="I23" i="1"/>
  <c r="I18" i="1"/>
  <c r="I75" i="1"/>
  <c r="A112" i="1" l="1"/>
  <c r="A113" i="1" s="1"/>
  <c r="A114" i="1" s="1"/>
  <c r="A115" i="1" s="1"/>
  <c r="A116" i="1" s="1"/>
  <c r="A117" i="1" s="1"/>
  <c r="A118" i="1" s="1"/>
  <c r="A119" i="1" s="1"/>
  <c r="A120" i="1" s="1"/>
  <c r="A121" i="1" s="1"/>
  <c r="A122" i="1" s="1"/>
  <c r="A123" i="1" s="1"/>
  <c r="A124" i="1" s="1"/>
  <c r="A125" i="1" s="1"/>
  <c r="A126" i="1" s="1"/>
  <c r="A127" i="1" s="1"/>
  <c r="A128"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9" i="1" s="1"/>
  <c r="A272" i="1" s="1"/>
  <c r="A273" i="1" s="1"/>
  <c r="A274" i="1" s="1"/>
  <c r="A275" i="1" s="1"/>
  <c r="A276" i="1" s="1"/>
  <c r="A277" i="1" s="1"/>
  <c r="A278" i="1" s="1"/>
  <c r="A279" i="1" s="1"/>
  <c r="A280" i="1" s="1"/>
  <c r="A281" i="1" s="1"/>
  <c r="A284" i="1" s="1"/>
  <c r="A285"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8" i="1" s="1"/>
  <c r="A329" i="1" s="1"/>
  <c r="A330" i="1" s="1"/>
  <c r="A331" i="1" s="1"/>
  <c r="A332" i="1" s="1"/>
  <c r="A333" i="1" s="1"/>
  <c r="A334" i="1" s="1"/>
  <c r="A335" i="1" s="1"/>
  <c r="A336" i="1" s="1"/>
  <c r="A337" i="1" s="1"/>
  <c r="A338" i="1" s="1"/>
  <c r="A339" i="1" s="1"/>
  <c r="A340" i="1" s="1"/>
  <c r="A341" i="1" s="1"/>
  <c r="A342" i="1" s="1"/>
  <c r="A345" i="1" s="1"/>
  <c r="A346" i="1" s="1"/>
  <c r="A347" i="1" s="1"/>
  <c r="A348" i="1" s="1"/>
  <c r="A349" i="1" s="1"/>
  <c r="A350" i="1" s="1"/>
  <c r="A351" i="1" s="1"/>
  <c r="A352" i="1" s="1"/>
  <c r="A353" i="1" s="1"/>
  <c r="A354" i="1" s="1"/>
  <c r="A355" i="1" s="1"/>
  <c r="A356" i="1" s="1"/>
  <c r="A357" i="1" s="1"/>
  <c r="A358" i="1" s="1"/>
  <c r="A359" i="1" s="1"/>
  <c r="A362" i="1" s="1"/>
  <c r="A363" i="1" s="1"/>
  <c r="A364" i="1" s="1"/>
  <c r="A365" i="1" s="1"/>
  <c r="A366" i="1" s="1"/>
  <c r="A367" i="1" s="1"/>
  <c r="A368" i="1" s="1"/>
  <c r="A369" i="1" s="1"/>
  <c r="A370" i="1" s="1"/>
  <c r="A371" i="1" s="1"/>
  <c r="A372" i="1" s="1"/>
  <c r="A373" i="1" s="1"/>
  <c r="A374" i="1" s="1"/>
  <c r="A375" i="1" s="1"/>
  <c r="A376" i="1" s="1"/>
  <c r="A377" i="1" s="1"/>
  <c r="A378" i="1" s="1"/>
  <c r="A379"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6" i="1" s="1"/>
  <c r="A407" i="1" s="1"/>
  <c r="A408" i="1" s="1"/>
  <c r="A409" i="1" s="1"/>
  <c r="A410" i="1" s="1"/>
  <c r="A411" i="1" s="1"/>
  <c r="A412" i="1" s="1"/>
  <c r="A413" i="1" s="1"/>
  <c r="A414" i="1" s="1"/>
  <c r="A415" i="1" s="1"/>
  <c r="A416" i="1" s="1"/>
  <c r="A417" i="1" s="1"/>
  <c r="I437" i="1"/>
  <c r="A420" i="1" l="1"/>
  <c r="A421" i="1" s="1"/>
  <c r="A422" i="1" s="1"/>
  <c r="A423" i="1" s="1"/>
  <c r="A424" i="1" s="1"/>
  <c r="A425" i="1" s="1"/>
  <c r="A426" i="1" s="1"/>
  <c r="A427" i="1" s="1"/>
  <c r="A428" i="1" s="1"/>
  <c r="A429" i="1" s="1"/>
  <c r="A430" i="1" s="1"/>
  <c r="A431" i="1" s="1"/>
  <c r="A432" i="1" s="1"/>
  <c r="A433" i="1" s="1"/>
  <c r="A434" i="1" s="1"/>
  <c r="A435" i="1" s="1"/>
  <c r="A439" i="1" s="1"/>
  <c r="A440" i="1" s="1"/>
  <c r="A441" i="1" s="1"/>
  <c r="A442" i="1" s="1"/>
  <c r="A443" i="1" s="1"/>
  <c r="A445" i="1" s="1"/>
  <c r="I441" i="1"/>
  <c r="I446" i="1" l="1"/>
  <c r="E447" i="1" s="1"/>
  <c r="E448" i="1" s="1"/>
</calcChain>
</file>

<file path=xl/sharedStrings.xml><?xml version="1.0" encoding="utf-8"?>
<sst xmlns="http://schemas.openxmlformats.org/spreadsheetml/2006/main" count="1311" uniqueCount="670">
  <si>
    <t>יח' מידה</t>
  </si>
  <si>
    <t>יצרן</t>
  </si>
  <si>
    <t>דגם</t>
  </si>
  <si>
    <t>מצלמות וכריזה</t>
  </si>
  <si>
    <t>קומפ'</t>
  </si>
  <si>
    <t>יח'</t>
  </si>
  <si>
    <t>מ'</t>
  </si>
  <si>
    <t>סה"כ לפרק מצלמות וכריזה:</t>
  </si>
  <si>
    <t>יחידת Keyboard + Joystick לניהול מצלמות בממשק USB</t>
  </si>
  <si>
    <t>פריט נדרש</t>
  </si>
  <si>
    <t>חשמל וגיבוי מתח</t>
  </si>
  <si>
    <t>סה"כ לפרק חשמל וגיבוי מתח:</t>
  </si>
  <si>
    <t>מיגון פיזי</t>
  </si>
  <si>
    <t>עבודות שונות, חפירות ועבודות עפר</t>
  </si>
  <si>
    <t>צנרת וכבילה</t>
  </si>
  <si>
    <t>סה"כ לפרק צנרת וכבילה:</t>
  </si>
  <si>
    <t>מחשוב ושרתים</t>
  </si>
  <si>
    <t>הערות:</t>
  </si>
  <si>
    <t>• על כל הפריטים לכלול את כל העבודות הנדרשות לאספקה, התקנה, הטמעה והפעלה של האביזר כחלק מכל המערכות הרלוונטיות ובהתאם לדרישות המכרז והמפרטים הטכניים.</t>
  </si>
  <si>
    <t>מסך תצוגה  24" LED שולחני לעמדת ניהול כולל כבל HDMI\DP</t>
  </si>
  <si>
    <t>מסך תצוגה  27" LED שולחני לעמדת ניהול כולל כבל HDMI\DP</t>
  </si>
  <si>
    <t>יחידת KVM לחיבור שני מחשבים במקביל למסך מקלדת ועכבר</t>
  </si>
  <si>
    <t>בקרת כניסה</t>
  </si>
  <si>
    <t>סה"כ לפרק בקרת כניסה:</t>
  </si>
  <si>
    <t>רישיון לדלת מבוקרת במערכת בקרת כניסה</t>
  </si>
  <si>
    <t>גלאי הצפה</t>
  </si>
  <si>
    <t>יציקת מכשול בטון טמון בקרקע בעובי 20 ס"מ ובעומק 50 ס"מ</t>
  </si>
  <si>
    <t>תלתלית סכינים בחיבור לגדר או חומה כולל חוטי מתיחה</t>
  </si>
  <si>
    <t>יחידת AP דגם Fortigate FAP-231E להתקנה חיצונית כולל שירות עדכונים ל 3 שנים</t>
  </si>
  <si>
    <t>יחידת AP דגם Fortigate FAP-224E להתקנה חיצונית כולל שירות עדכונים ל 3 שנים</t>
  </si>
  <si>
    <t>כנ"ל אך בגובה 32U</t>
  </si>
  <si>
    <t>מצבר 6V 12Ah לזיווד בארונות מערכות גילוי פריצה ובקרת כניסה</t>
  </si>
  <si>
    <t>יחידת פנל סולארי בהספק של 5KVAh כולל בקר אנרגיה לטעינת מצברים, להתקנה על גג או עמוד באתר המזמין. היחידה תכיל את כלל הזיווד המתאים לרבות ארונית חשמל מתאימה IP65, חיווט חשמלי, בקר טעינה ומפסקי חצי אוטומט וכולאי ברקים</t>
  </si>
  <si>
    <t>כנ"ל אך בהספק  של 2KVAh</t>
  </si>
  <si>
    <t>כנ"ל אך בהספק של 1KVAh</t>
  </si>
  <si>
    <t>בקר IP למערכת בקרת הכניסה ל-2 דלתות כולל זיווד וגיבוי מצברים</t>
  </si>
  <si>
    <t>בקר IP למערכת בקרת הכניסה ל-4 דלתות כולל זיווד וגיבוי מצברים</t>
  </si>
  <si>
    <t>כרטיס הרחבת I/O לבקר בקרת הכניסה כולל זיווד וגיבוי מצברים</t>
  </si>
  <si>
    <t>מצלמה טרמית עדשה רחבה (15~19 מ"מ)</t>
  </si>
  <si>
    <t>מצלמה טרמית עדשה רחבה (7~9 מ"מ)</t>
  </si>
  <si>
    <t>מצלמה טרמית עדשה בינונית (32~35 מ"מ)</t>
  </si>
  <si>
    <t xml:space="preserve">רמקול פנימי בהתקנה תקרתית או ע"ג קיר בהספק 20W RMS </t>
  </si>
  <si>
    <t>ארון תקן בזק להתקנה חיצונית כולל ידית נעילה במידות H800XW600XD300 מ"מ כולל פלטת גב מתכתית כולל TAMPER ומערכת UPS חיצונית 1KVA עם מצברי גיבוי מקומיים</t>
  </si>
  <si>
    <t>ארון תקן בזק להתקנה חיצונית כולל ידית נעילה במידות H400XW300XD200 מ"מ כולל פלטת גב מתכתית כולל TAMPER ומצברי גיבוי מקומיים</t>
  </si>
  <si>
    <t>ארון תקן בזק להתקנה חיצונית כולל ידית נעילה במידות H600XW400XD200 מ"מ כולל פלטת גב מתכתית כולל TAMPER ומערכת UPS חיצונית 1KVA עם מצברי גיבוי מקומיים</t>
  </si>
  <si>
    <t>נתב סלולארי תעשייתי 4G LTE התומך ב-2 כרטיסי SIM במקביל כולל הספקת והתקנת אנטנה חיצונית עד 10 מ'</t>
  </si>
  <si>
    <t>ממיר תקשורת מ-CatX לסיב אופטי SM</t>
  </si>
  <si>
    <t>מתג גיגהביט מנוהל L3 לתנאי פנים 24 כניסות ללא PoE כולל 4 SFP Gbic לחיבור סיב אופטי SM</t>
  </si>
  <si>
    <t>מתג גיגהביט מנוהל L3 לתנאי פנים 24 כניסות PoE+ כולל 4 SFP Gbic לחיבור סיב אופטי SM</t>
  </si>
  <si>
    <t>קורא כרטיסים חכמים Outdoor</t>
  </si>
  <si>
    <t>קורא כרטיסים חכמים משולב טביעת אצבע</t>
  </si>
  <si>
    <t>מנעול אלקטרומגנטי אחיזה 600 ק"ג לתנאי חוץ</t>
  </si>
  <si>
    <t>מנעול אלקטרומגנטי אחיזה 300 ק"ג לתנאי פנים</t>
  </si>
  <si>
    <t>מנעול לשונית חשמלי לתנאי חוץ אחיזה 300 ק"ג</t>
  </si>
  <si>
    <t>סורג פלדה בעובי 10 מ"מ להתקנה על דלתות וחלונות</t>
  </si>
  <si>
    <t>מ"ר</t>
  </si>
  <si>
    <t>גוב תקשורת P תקן בזק כולל דיפון תקני</t>
  </si>
  <si>
    <t>סה"כ לפרק מיגון פיזי:</t>
  </si>
  <si>
    <t>סה"כ לפרק מחשוב ושרתים:</t>
  </si>
  <si>
    <t>הדרכה, שירות ותחזוקה</t>
  </si>
  <si>
    <t>סה"כ לפרק הדרכה, שירות ותחזוקה</t>
  </si>
  <si>
    <t>יום</t>
  </si>
  <si>
    <t>שעה</t>
  </si>
  <si>
    <t>לחצן פתיחה ללא מגע להתקנה פנימית</t>
  </si>
  <si>
    <t>לחצן שבירה לפתיחת דלת קבועה בחירום כולל מפתח</t>
  </si>
  <si>
    <t>עמדת שליטה ובקרה מרכזית כולל מחשב קליינט, רמקולים\אוזניות, מיקרופון שולחני, מקלדת ועכבר, 3 מסכי 27" LCD כולל זרוע דו-מפרקית ייעודית לשני מסכי מחשב</t>
  </si>
  <si>
    <t>תוכנת קליינט לניהול בקרת הכניסה</t>
  </si>
  <si>
    <t>צמד מרחיקים KVM למסך HDMI אחד</t>
  </si>
  <si>
    <t>צמד מרחיקים KVM לשני מסכי HDMI</t>
  </si>
  <si>
    <t>הגבהת גדר בטון קיימת בגובה נוסף של עד 50 ס"מ גובה ועד 20 ס"מ עובי</t>
  </si>
  <si>
    <t>כלול</t>
  </si>
  <si>
    <t>כלול במחיר ההצעה</t>
  </si>
  <si>
    <t>עמוד התקנה ומיגון מתכתי למצלמת LPR Bullet בגובה 0.5 מ' כולל ביסוס בטון בעומק של עד 50 ס"מ</t>
  </si>
  <si>
    <t>רמקול חיצוני בהספק 50W RMS</t>
  </si>
  <si>
    <t>מדפסת תגים וכרטיסים למערכת בקרת הכניסה</t>
  </si>
  <si>
    <t>מנעול בריח Solenoid חשמלי כולל אביזרי התקנה</t>
  </si>
  <si>
    <t>מחזיר שמן לדלת מתכתית כולל אביזרי התקנה</t>
  </si>
  <si>
    <t>מחזיר שמן לדלת אלומיניום כולל אביזרי התקנה</t>
  </si>
  <si>
    <t>מחזיר שמן לדלת עץ כולל אביזרי התקנה</t>
  </si>
  <si>
    <t>רכזת אזעקה עד 256 אזורים בזיווד מתכתי כולל מצברי גיבוי</t>
  </si>
  <si>
    <t>גלאי נפח PIR+MW אנטי-מסק פנימי</t>
  </si>
  <si>
    <t>גלאי נפח PIR+MW אנטי-מסק תקרתי 360° פנימי</t>
  </si>
  <si>
    <t>גלאי נפח PIR+MW אנטי-מסק חיצוני</t>
  </si>
  <si>
    <t>זוג גלאי קרן 50מ' להתקנה חיצונית</t>
  </si>
  <si>
    <t>גלאי קרן 100מ' להתקנה חיצונית כולל ביסוס ועמוד מיגון ייעודי</t>
  </si>
  <si>
    <t>גלאי קרן 200 מ' להתקנה חיצונית כולל ביסוס ומיגון ייעודי</t>
  </si>
  <si>
    <t>קודן כניסה אנטי-ונדאלי חיצוני בחיבור לבקר בקרת כניסה או כקודן Stand Alone עצמאי</t>
  </si>
  <si>
    <t>לוח מקשים מגע למערכת אזעקה קווית</t>
  </si>
  <si>
    <t>לוח מקשים למערכת אזעקה אלחוטית</t>
  </si>
  <si>
    <t>צופר נצנץ חיצוני קווי מוגן הקצפה לתנאי חוץ כולל TAMPER פתיחה ותלישה</t>
  </si>
  <si>
    <t>צופר נצנץ פנימי קווי</t>
  </si>
  <si>
    <t>צופר נצנץ פנימי אלחוטי</t>
  </si>
  <si>
    <t>צופר נצנץ חיצוני אלחוטי לתנאי חוץ כולל TAMPER פתיחה ותלישה</t>
  </si>
  <si>
    <t>מתג מגנטי High Security חיצוני כבד כולל 1 מ' כבילה בצינור מתכתי</t>
  </si>
  <si>
    <t>קונזולה 1.5 כולל מתאמי התקנה לקיר\תקרה\חומה\עמוד</t>
  </si>
  <si>
    <t>תורן 6 מ' כולל ביסוס בטון ואישור קונסטרוקטור</t>
  </si>
  <si>
    <t>תורן 9 מ' כולל ביסוס בטון ואישור קונסטרוקטור</t>
  </si>
  <si>
    <t>תורן 12 מ' כולל ביסוס בטון ואישור קונסטרוקטור</t>
  </si>
  <si>
    <t>על מחירי הפריטים המוצעים לכלול בדק ותחזוקה כנדרש במכרז</t>
  </si>
  <si>
    <t>מס"ד</t>
  </si>
  <si>
    <t>הכנת תיק תיעוד AS-MADE לאתר</t>
  </si>
  <si>
    <t>כרטיס הרחבה ל-8 אזורים קוויים נוספים בזיווד מתכתי כולל מצברי גיבוי</t>
  </si>
  <si>
    <t>כרטיס הרחבה ל-16 אזורים קוויים נוספים בזיווד מתכתי כולל מצברי גיבוי</t>
  </si>
  <si>
    <t>כרטיס הרחבה ל-16 אזורים אלחוטיים נוספים בזיווד מתכתי כולל מצברי גיבוי</t>
  </si>
  <si>
    <t>כרטיס הרחבה ל-32 אזורים אלחוטיים נוספים בזיווד מתכתי כולל מצברי גיבוי</t>
  </si>
  <si>
    <t>תוספת מודול סלולרי לרכזת</t>
  </si>
  <si>
    <t>גלאי נפח PIR+MW אנטי-מסק פנימי - אלחוטי</t>
  </si>
  <si>
    <t>גלאי נפח PIR+MW אנטי-מסק חיצוני - אלחוטי</t>
  </si>
  <si>
    <t xml:space="preserve">מפסק Tamper לארון תקשורת פנים\חוץ </t>
  </si>
  <si>
    <t>גלאי CO אלחוטי</t>
  </si>
  <si>
    <t>רכזת אזעקה עד 16 אזורים בזיווד לפי תקן 1337 כולל מצברי גיבוי</t>
  </si>
  <si>
    <t>בקר IP ל-6 מגעים כדוגמת ADAM-6060 או שוו"ע טכני</t>
  </si>
  <si>
    <t>מפענחת קו טלפון למערכת אזעקה כדוגמת PIMA SENTRY או שוו"ע טכני</t>
  </si>
  <si>
    <t>מתג גיגהביט תעשייתי מנוהל לתנאי חוץ 8 כניסות ללא PoE כולל 2 SFP Gbic לחיבור סיב אופטי SM</t>
  </si>
  <si>
    <t>מתג גיגהביט תעשייתי מנוהל לתנאי חוץ 8 כניסות PoE+ כולל 2 SFP Gbic לחיבור סיב אופטי SM</t>
  </si>
  <si>
    <t>מערכת אבטחת רשת הביטחון - רשיון לניטור אביזר IP כולל הגנת NAC כדוגמת Nelysis או שוו"ע טכני</t>
  </si>
  <si>
    <t>מערכת אבטחת רשת הביטחון - יחידת חומרה תעשייתית לתנאי חוץ Outdoor לאיסוף נתונים ממתג בודד - (עבור עד 48 מבואות במתג)  כדוגמת Nelysis או שוו"ע טכני</t>
  </si>
  <si>
    <t>מערכת אבטחת רשת הביטחון - יחידת חומרה 19" לתנאי פנים Indoor לאיסוף נתונים מעד 7 מתגים - (עבור עד 48 מבואות במתג)  כדוגמת Nelysis או שוו"ע טכני</t>
  </si>
  <si>
    <t>מערכת אבטחת רשת הביטחון - רשיון למחשב בודד עבור הגנת USB  כדוגמת Nelysis או שוו"ע טכני</t>
  </si>
  <si>
    <t>מערכת אבטחת רשת הביטחון - רשיון קליינט למערכת הניטור  כדוגמת Nelysis או שוו"ע טכני</t>
  </si>
  <si>
    <t>מערכת אבטחת רשת הביטחון - רשיון NAC עבור מבואה קרה (פורט במתג שאינו בשימוש)  כדוגמת Nelysis או שוו"ע טכני</t>
  </si>
  <si>
    <t>מערכת אבטחת רשת הביטחון - רשיון בסיס לתוכנת ניהול נטור והגנה ראשית  כדוגמת Nelysis או שוו"ע טכני</t>
  </si>
  <si>
    <t>מערכת אבטחת רשת הביטחון - רשיון ניהול אתרים בתצורת Multi-site (עד 5 אתרים)  כדוגמת Nelysis או שוו"ע טכני</t>
  </si>
  <si>
    <t>מערכת אבטחת רשת הביטחון - שרת ראשי יעודי למערכת הניטור כדוגמת Nelysis או שוו"ע טכני</t>
  </si>
  <si>
    <t>מערכת אבטחת רשת הביטחון - יחידת ניטור ובקרה עצמאית כולל חומרה יעודית ותוכנה לעד 48 אביזרי IP ל48 פורטים (מתג בודד)</t>
  </si>
  <si>
    <t>מערכת גדר מתריאה - שרת ותוכנה מרכזיים לאתר</t>
  </si>
  <si>
    <t>מערכת גדר מתריאה - קו חיישנים כולל חלק יחסי בבקר</t>
  </si>
  <si>
    <t>שעת עבודת טכנאי להעתקת תשתית או פירוק רכיבים קיימים</t>
  </si>
  <si>
    <t>הדרכת משתמשים ברמת מפעיל \ מנהל - 8 שעות לעד 10 משתתפים</t>
  </si>
  <si>
    <t>הקמת Cluster וירטואלי בין שני שרתים פיזיים או יותר (עבודה לא כולל חומרת שרת) כולל הקמת Vritual Switches כנדרש, כולל רישוי ועדכונים לכל אורך תקופת ההתקשרות</t>
  </si>
  <si>
    <t>תוכנת בקרת כניסה מרכזית בתצורת Multi-site כולל חיבור לאתרים וייבוא בסיסי נתונים</t>
  </si>
  <si>
    <t>סיב אופטי Single mode 6 גידים Outdoor כולל נשיפה\השחלה\הנחה, ריתוכים ומחברים בשני קצוות, ייצוג בפאנל אופטי ובדיקת OTDR לאחר התקנה</t>
  </si>
  <si>
    <t>פירוק אבנים משתלבות כהכנה לחפירה באדמה, כולל שיקום האבנים המשתלבות בהתאמה מלאה לגוונים ודפוסי הצבע במדרכה</t>
  </si>
  <si>
    <t>תוספת מפסק פחת \ מאמ"ת כולל קופסת מיגון IP65 וחיבור למקור מתח</t>
  </si>
  <si>
    <t>התקנת שקע CEE חד-פאזי תקני (כחול) 220V@16/32A לתנאי חוץ כולל קופסת מיגון IP65 וחיבור למקור מתח</t>
  </si>
  <si>
    <t>התקנת שקע CEE חד-פאזי תקני (כחול) 220V@16/32A לתנאי פנים כולל חיבור למקור מתח</t>
  </si>
  <si>
    <t>כבל תקשורת Cat7 Outdoor כולל מחברים ונקודת תקשורת בקצוות כולל נשיפה\השחלה\הנחה, ייצוג בפאנל נחושת ובדיקת עוצמת אות לאחר התקנה</t>
  </si>
  <si>
    <t>כבל פיקוד 6005 חיצוני 2 גידים כולל השחלה\הנחה וחיבור בשני הקצוות</t>
  </si>
  <si>
    <t>כבל פיקוד 6005 חיצוני 4 גידים כולל השחלה\הנחה וחיבור בשני הקצוות</t>
  </si>
  <si>
    <t>כבל פיקוד 6005 חיצוני 8 גידים כולל השחלה\הנחה וחיבור בשני הקצוות</t>
  </si>
  <si>
    <t>כבל רמקולים דו-גידי NYY כולל השחלה\הנחה וחיבור בשני הקצוות</t>
  </si>
  <si>
    <t>שלט אזהרה מחזיר אור - שימוש במצלמות טמ"ס - בגודל 60*40 ס"מ כולל אמצעי התקנה על קיר או עמוד</t>
  </si>
  <si>
    <t>שלט אזהרה מחזיר אור - שימוש במצלמות טמ"ס - בגודל 30*20 ס"מכולל אמצעי התקנה על קיר או עמוד</t>
  </si>
  <si>
    <t>קופסת חיבורים (הסתעפות) בממדים 10*10*5 ס"מ כולל מכסה IP55 כולל "פטמות" לאטימת כל הפתחים, כולל מחברים ומהדקים ככל שיידרשו</t>
  </si>
  <si>
    <t>צינור מריכף לחשמל ותקשורת כבה מאליו (בעל תו תקן) בקוטר חיצוני 23 מ"מ</t>
  </si>
  <si>
    <t>צינור קוברה בעל דופן פנימית חלקה להשחלה, קוטר פנימי 50 מ"מ</t>
  </si>
  <si>
    <t>צינור שרשורי פלסטי כבה מאליו (בעל תו תקן) בקוטר חיצוני 16 מ"מ</t>
  </si>
  <si>
    <t>תעלת רשת לתקשורת - 100*200 מ"מ כולל זרועות התקנה ומתאמי פינה / ירידה / צומת במקרה הצורך</t>
  </si>
  <si>
    <t>תעלת פח להתקנה חיצונית - 60*40 מ"מ כולל מכסה</t>
  </si>
  <si>
    <t>תעלת פח להתקנה חיצונית - 100*40 מ"מ כולל מכסה וחוצץ פנימי</t>
  </si>
  <si>
    <t>תעלת PVC 15*30 מ"מ כולל מכסה</t>
  </si>
  <si>
    <t>תעלת PVC 40*60 מ"מ כולל מכסה</t>
  </si>
  <si>
    <t>תעלת PVC 40*100 מ"מ כולל מכסה</t>
  </si>
  <si>
    <t>כבל פלדה למתיחת כבילה וצנרת כולל מותחנים וקיבוע כבל\צינור לכבל הפלדה</t>
  </si>
  <si>
    <t>חציבה וחפירה באספלט או בטון עד עומק 50 ס"מ וברוחב עד 150 ס"מ כולל תיאום תשתיות מול כל הגורמים הרלוונטיים, שיקום מפולס של משטח העבודה, הנחת מצע ודיפון התעלה, הנחת סרט סימון חשמל\תקשורת תקני ופינוי הפסולת</t>
  </si>
  <si>
    <t>חפירה באדמה או חול עד עומק 50 ס"מ וברוחב עד 150 ס"מ כולל תיאום תשתיות מול כל הגורמים הרלוונטיים, שיקום משטח עבודה, דיפון התעלה והנחת סרט סימון חשמל\תקשורת תקני ופינוי הפסולת</t>
  </si>
  <si>
    <t>כנ"ל אך בגובה 22U כולל UPS 2KVA</t>
  </si>
  <si>
    <t>כנ"ל אך בגובה 15U כולל UPS 1KVA</t>
  </si>
  <si>
    <t>אספקה והתקנת קלוז'ר לסיב אופטי כולל חיתוך, ריתוכים ואיטום כנדרש</t>
  </si>
  <si>
    <t>כבל תקשורת Cat6a כולל מחברים ונקודת תקשורת בקצוות כולל נשיפה\השחלה\הנחה, ייצוג בפאנל נחושת ובדיקת עוצמת אות לאחר התקנה</t>
  </si>
  <si>
    <t>אינטרקום וידאו - יחידה שולחנית כולל מסך מגע 7"</t>
  </si>
  <si>
    <t>אינטרקום וידאו - יחידת דלת Outdoor להתקנה עה"ט כולל הסתרת קו הכבילה ואיטום אזור ההתקנה</t>
  </si>
  <si>
    <t>אינטרקום וידאו IP - יחידת דלת IP PoE בחיבור למערכת טמ"ס \ שו"ב</t>
  </si>
  <si>
    <t>אינטרקום וידאו IP רב-שלוחתי - יחידה שולחנית כולל מסך 5" ולחצנים</t>
  </si>
  <si>
    <t>אינטרקום וידאו IP רב-שלוחתי - יחידת דלת Outdoor בעלת לחצן אחד להתקנה עה"ט כולל הסתרת קו הכבילה ואיטום אזור ההתקנה</t>
  </si>
  <si>
    <t>אינטרקום וידאו IP רב-שלוחתי - ליבת המערכת כולל רכזת, מתג ותוכנה</t>
  </si>
  <si>
    <t>תקשורת - ציוד ליבה</t>
  </si>
  <si>
    <t>סה"כ לפרק מערכת אבטחת רשת הביטחון:</t>
  </si>
  <si>
    <t xml:space="preserve">מערכת אבטחת רשת הביטחון </t>
  </si>
  <si>
    <t>סה"כ לפרק תקשורת - ציוד ליבה</t>
  </si>
  <si>
    <t>תקשורת אלחוטית</t>
  </si>
  <si>
    <t>סה"כ לפרק תקשורת אלחוטית:</t>
  </si>
  <si>
    <t>פנל ייצוג נחושת 12 מבואות להתקנה במסד \ ארון חוץ כולל קיסטונים ומגשרים</t>
  </si>
  <si>
    <t xml:space="preserve">פנל ייצוג אופטי SM ל-12 מבואות להתקנה במסד \ ארון חוץ כולל מחברים ומגשרים </t>
  </si>
  <si>
    <t>תוכנת ניהול וגיבוי קבצים למצלמת גוף כולל ממשק למערכת VMS NVR</t>
  </si>
  <si>
    <t>קונזולה 4 מ' כולל מתאמי התקנה לקיר\תקרה\חומה\עמוד</t>
  </si>
  <si>
    <t>ביצוע סקר אלחוט לאתר כולל עד 2 נקודות ממסר</t>
  </si>
  <si>
    <t>לאתר</t>
  </si>
  <si>
    <t>צינור מתכתי בקוטר 50 מ"מ לתנאי חוץ והטמנה בקרקע</t>
  </si>
  <si>
    <t>מצבר 55A 12V למערכת טעינת מצברים \ סולרית כולל מנשא מצברים להתקנה על עמוד או בארון ייעודי</t>
  </si>
  <si>
    <t>מעברים מהירים - יחידת אמצע רחבה</t>
  </si>
  <si>
    <t>מעברים מהירים - יחידת צד רחבה</t>
  </si>
  <si>
    <t>מעברים מהירים - יחידת צד צרה</t>
  </si>
  <si>
    <t>שער מגנומטר High throughput</t>
  </si>
  <si>
    <t>אספקה והתקנת רכזת אזעקה אלחוטית ל-32 אזורים כולל זיווד ומצברי גיבוי</t>
  </si>
  <si>
    <t>מצלמת PTZ 2MP בתצורת יחצ"ג בעלת זום x32, מייצב תמונה EIS ורגישות גבוהה לתאורה ( 0.002lux בצבע לפחות) כולל תאורת IR דינמית לטווח 170 מ',  אנטי ונדאלית להתקנה חיצונית, כולל מתאם לפינה, קיר, ראש עמוד או צד עמוד לבחירת המזמין</t>
  </si>
  <si>
    <t>אינטרקום וידאו IP רב-שלוחתי - יחידת דלת Outdoor אנטי-ונדאלית בעלת ארבעה לחצנים להתקנה עה"ט כולל הסתרת קו הכבילה ואיטום אזור ההתקנה</t>
  </si>
  <si>
    <t>כנ"ל אך בגובה 10U כולל UPS 1KVA</t>
  </si>
  <si>
    <t>כנ"ל אך בגובה 6U כולל UPS 1KVA</t>
  </si>
  <si>
    <t>הוספת מצברים למערכת חיצונית לשעת גיבוי נוספת - 1KVA</t>
  </si>
  <si>
    <t>מתג מגנטי אלחוטי</t>
  </si>
  <si>
    <t>מתג מגנטי פשוט קווי</t>
  </si>
  <si>
    <t>לחצן מצוקה קווי לדריכה (הפעלה רגלית)</t>
  </si>
  <si>
    <t>ביצוע סקר תכנון מפורט CDR לאתר \ מוקד</t>
  </si>
  <si>
    <t>קומפ'\שנה</t>
  </si>
  <si>
    <t>אזעקה ובקרת מבנה</t>
  </si>
  <si>
    <t>סה"כ לפרק אזעקה ובקרת מבנה:</t>
  </si>
  <si>
    <t>ביצוע סקר אפיון אתר ותכנון PDR כהכנה לביצוע עבודה באתר \ מוקד</t>
  </si>
  <si>
    <t>מעברים מהירים - יחידת אמצע צרה</t>
  </si>
  <si>
    <t>מסד שרתים ותקשורת Indoor Rack 44U כולל מנעול בריח קדמי ואחורי עם 2 מפתחות, 4 חיבורי tamper, בקר להעברת התראות</t>
  </si>
  <si>
    <t>הוספת מצברים למערכת חיצונית\פנימית לשעת גיבוי נוספת - 2KVA</t>
  </si>
  <si>
    <t>הוספת מצברים למערכת חיצונית\פנימית לשעת גיבוי נוספת - 3KVA</t>
  </si>
  <si>
    <t>הוספת מצברים למערכת פנימית לשעת גיבוי נוספת - 10KVA</t>
  </si>
  <si>
    <t>הוספת מצברים למערכת פנימית לשעת גיבוי נוספת - 6KVA</t>
  </si>
  <si>
    <t>מערכת טעינת מצברים כולל בקר טעינה לזרם עד 120AH, מתאימה למצברים המוצעים כולל חיבור למקור מתח</t>
  </si>
  <si>
    <t>אל-פסק 1KVA לתנאי חוץ כולל מצברי גיבוי לשעה</t>
  </si>
  <si>
    <t>אל-פסק 3KVA לתנאי חוץ כולל מצברי גיבוי לשעה</t>
  </si>
  <si>
    <t>מחיר מרבי</t>
  </si>
  <si>
    <t>סיכום ביניים - ניקוד מחיר מערכות המכרז:</t>
  </si>
  <si>
    <t>סיכום סך ניקוד הצעת המחיר:</t>
  </si>
  <si>
    <t>סך מכפלת מחיר-משקל
(ניקוד המחיר)</t>
  </si>
  <si>
    <t>מחיר יח' לאחר הנחה</t>
  </si>
  <si>
    <t>הנחת המציע (%)</t>
  </si>
  <si>
    <t xml:space="preserve"> % / שנה</t>
  </si>
  <si>
    <t>• על כל המחירים המוצעים לכלול את כל הציוד, הכלים, ציוד העזר, אביזרי חיווט והתקנה, רישיונות תוכנה (למעט כאלו שעבורם קיים סעיף ייעודי), ספקי כוח, ממירי תקשורת, זרועות ומתאמי התקנה ושאר המרכיבים הנדרשים להתקנה, חיבור, הטמעה והפעלה מלאה של האביזר \ פריט החומרה  כחלק מכל המערכות הרלוונטיות ובהתאם לדרישות המכרז והמפרטים הטכניים.</t>
  </si>
  <si>
    <t>סעיף מפרט</t>
  </si>
  <si>
    <t>הערות ודרישות משלימות (מחייבות)</t>
  </si>
  <si>
    <t>רישיונות תוכנה לגיבוי חם עבור מערכת ה-VMS וה-NVR (מקומי או ב-DR מרוחק לבחירת המזמין)</t>
  </si>
  <si>
    <t>תוכנת ניהול והקלטת וידאו</t>
  </si>
  <si>
    <t>סה"כ לפרק תוכנת ניהול והקלטת וידאו:</t>
  </si>
  <si>
    <t>יום עבודה מנוף סל \ במת הרמה לתנאי חוץ מ 13 ועד 25 מטר גובה</t>
  </si>
  <si>
    <t>יום עבודה מנוף סל \ במת הרמה לתנאי חוץ עד 12 מטר גובה</t>
  </si>
  <si>
    <t>חדירה לגוב תקשורת קיים, כולל חפירה ושיקום משטח חול \ בטון \ אספלט</t>
  </si>
  <si>
    <t>קונזולות, תרנים ורכיבים נלווים</t>
  </si>
  <si>
    <t>סה"כ לפרק קונזולות, תרנים ורכיבים נלווים:</t>
  </si>
  <si>
    <t>צינור שרשורי משוריין (PVC עם מיגון מתכת פנימי) בקוטר חיצוני 23 מ"מ</t>
  </si>
  <si>
    <t>סורג היקפי למיגון עמוד בפני טיפוס - קוטר 50 ס"מ</t>
  </si>
  <si>
    <t>סורג היקפי למיגון עמוד בפני טיפוס - קוטר 70 ס"מ</t>
  </si>
  <si>
    <t>כולל חפירה / חציבה זהירה וגישוש למניעת ניתוק תשתיות חוצות בעומק 80 ס"מ, יציקת בטון ב-30 לעיגון הגומחה, יציקת צוקל בטון ומסגרת מתכת, הולכת צנרת דרך הצוקל, פילוס ועיגון הגומחה והתקנת ארונית התקשורת</t>
  </si>
  <si>
    <t>גומחת תקשורת מבטון תוצרת רדימיקס או ש"ע לארון תקשורת Outdoor במכרז זה כולל דלת פלדה (3 מ"מ) עם פתחי אוורור ושני מנעולי רתק</t>
  </si>
  <si>
    <t>ארונות תקשורת ותאי בקרה</t>
  </si>
  <si>
    <t>סה"כ לפרק ארונות תקשורת ותאי בקרה</t>
  </si>
  <si>
    <t>כולל יח' תקשורת מקומית לשידור למוקד בתקשורת קווית\אלחוטית</t>
  </si>
  <si>
    <t>פתיחת סתימות בצנרת תקשורת בלחץ מים</t>
  </si>
  <si>
    <t>תיקון סיב אופטי כולל ריתוך, קלוז'ר ובדיקת OTDR למקטע</t>
  </si>
  <si>
    <t>נקודה</t>
  </si>
  <si>
    <t>בדיקת OTDR למקטע סיב אופטי</t>
  </si>
  <si>
    <t>כולל הגשת דו"ח מפורט ותיעוד המקטע</t>
  </si>
  <si>
    <t>איתור כבלי חשמל ותקשורת נחושת</t>
  </si>
  <si>
    <t>כולל צוות עבודה כנדרש, תיעוד ומסירת תכניות DWG+PDF</t>
  </si>
  <si>
    <t>כולל ספק כוח כפול</t>
  </si>
  <si>
    <t>כולל חיבור והגדרות כנדרש, כולל הקשחת הקו</t>
  </si>
  <si>
    <t>קו תקשורת VPN שכור א-סימטרי - 100Mbps UP / 20Mbps DOWN</t>
  </si>
  <si>
    <t>קו תקשורת VPN שכור א-סימטרי - 500Mbps UP / 50Mbps DOWN</t>
  </si>
  <si>
    <t>קו תקשורת מטרו שכור סימטרי - 50Mbps/50Mbps</t>
  </si>
  <si>
    <t>קו תקשורת מטרו שכור סימטרי - 100Mbps/100Mbps</t>
  </si>
  <si>
    <t>מיקרופון צוואר גמיש בחיבור לעמדת עבודה כולל לחצן PTT</t>
  </si>
  <si>
    <t>תוספת כונן קשיח 4TB HDD לשרת\מחשב כדוגמת WD Purple או שוו"ע מאושר</t>
  </si>
  <si>
    <t>תוספת כונן קשיח 2TB HDD לשרת\מחשב כדוגמת WD Purple או שוו"ע מאושר</t>
  </si>
  <si>
    <t>תוספת כונן קשיח 10TB HDD לשרת\מחשב כדוגמת WD Purple או שוו"ע מאושר</t>
  </si>
  <si>
    <t>תוספת כונן קשיח SSD 1TB לשרת\מחשב  כדוגמת WD Blue או שוו"ע מאושר</t>
  </si>
  <si>
    <t>תוספת כונן קשיח SSD 0.5TB לשרת\מחשב  כדוגמת WD Blue או שוו"ע מאושר</t>
  </si>
  <si>
    <t>תוספת כונן קשיח SSD 2TB לשרת\מחשב  כדוגמת WD Blue או שוו"ע מאושר</t>
  </si>
  <si>
    <t>הובלה והעתקת עמוד עץ כולל ביסוס בטון קיים</t>
  </si>
  <si>
    <t>תורן 15 מ' כולל ביסוס בטון ואישור קונסטרוקטור</t>
  </si>
  <si>
    <t>תורן 20 מ' כולל ביסוס בטון ואישור קונסטרוקטור</t>
  </si>
  <si>
    <t>כולל תאורת אזהרה לפי תקני רת"א</t>
  </si>
  <si>
    <t>מצלמת גוף לבישה וידאו + אודיו כולל מייצב תמונה ותאורת IR</t>
  </si>
  <si>
    <t>• התיאור בכל שורה בכתב הכמויות, כולל ההערות ויחד עם המפרט הטכני - מהווים כולם דרישות חובה ברמת המינימום הנדרש לאספקה והפעלה.</t>
  </si>
  <si>
    <t>קומפ' \ שנה</t>
  </si>
  <si>
    <t>כולל סים, חיבור והגדרות כנדרש בשני הצדדים, כולל הקשחת הקו, העלאה לפחות 100Mb/s, כולל נפח של לפחות 200GB לחודש וללא חיוב נוסף בחריגה</t>
  </si>
  <si>
    <t>מכלול טעינה והעברת נתונים ל-8 מצלמות גוף</t>
  </si>
  <si>
    <t>כולל סרט סימון תקני בהתאם לסוג הצנרת (חשמל \ תקשורת)</t>
  </si>
  <si>
    <t>תא בקרה עגול לתקשורת קוטר 80 ס"מ עומק 1 מ' כולל מכסה עמיד עד 16 טון כולל דיפון תקני כולל נעילה למכסה</t>
  </si>
  <si>
    <t>גוב תקשורת A2 תקן בזק כולל מכסה עמיד עד 16 טון כולל דיפון תקני כולל נעילה למכסה</t>
  </si>
  <si>
    <t>גוב תקשורת A1 תקן בזק כולל מכסה עמיד עד 16 טון כולל דיפון תקני כולל נעילה למכסה</t>
  </si>
  <si>
    <t>קידוח אופקי בעומק של עד 1 מ'</t>
  </si>
  <si>
    <t>קידוח אופקי בעומק של עד 2 מ'</t>
  </si>
  <si>
    <t>קידוח אופקי בעומק של עד 3 מ'</t>
  </si>
  <si>
    <t>בשילוב צנרת יק"ע מפרק התשתיות במכרז זה (50/75/110 מ"מ)</t>
  </si>
  <si>
    <t>מחשב קליינט למערכת גראפית (שו"ב או טמ"ס) ללא מסכים</t>
  </si>
  <si>
    <t>מחשב קליינט למערכת ניהול כללית ללא כרטיס גראפי ייעודי וללא מסכים</t>
  </si>
  <si>
    <t>מחשב קליינט במארז מוקטן (NUC) מבוסס מעבד i7</t>
  </si>
  <si>
    <t>מחשב קליינט במארז מוקטן (NUC) מבוסס מעבד i5</t>
  </si>
  <si>
    <t>מצלמת PTZ 4MP  כיפתית בעלת זום x40 כולל מייצב תמונה EIS כולל תאורת IR לטווח 800 מ', אנטי ונדאלית להתקנה חיצונית, כולל מתאם לפינה, קיר או עמוד עם קופסת חיבורים אינטגרלית</t>
  </si>
  <si>
    <t>מצלמת PTZ 2MP  בתצורת יחצ"ג בעלת זום x40 כולל תאורת IR לטווח 800 מ', אנטי ונדאלית להתקנה חיצונית, כולל מתאם לפינה, קיר או עמוד עם קופסת חיבורים אינטגרלית</t>
  </si>
  <si>
    <t>שלט אזהרה מחזיר אור - שימוש במצלמות טמ"ס - בגודל 100*100 ס"מ כולל אמצעי התקנה על קיר או עמוד</t>
  </si>
  <si>
    <t>שלט אזהרה מחזיר אור - שימוש במצלמות טמ"ס - בגודל 70*70 ס"מ כולל אמצעי התקנה על קיר או עמוד</t>
  </si>
  <si>
    <t>אינטרקום וידאו IP - יחידת לחצן מצוקה SOS IP PoE בחיבור למערכת טמ"ס \ שו"ב כולל הגדרת חוק לחצן מצוקה במערכת השו"ב</t>
  </si>
  <si>
    <t>תוספת כונן קשיח 8TB HDD לשרת\מחשב כדוגמת WD Purple או שוו"ע מאושר</t>
  </si>
  <si>
    <t>תוספת כונן קשיח SSD 4TB לשרת\מחשב  כדוגמת WD Blue או שוו"ע מאושר</t>
  </si>
  <si>
    <t>רכיב אבטחת מידע - חבילת 10 רישיונות FortiToken כולל אימות 2FA באמצעות סיסמה חד-פעמית (OTP) למכשירים ניידים (Android/iOS) ו\או מחשבים להקמת VPN מול רכיבי Fortigate במכרז זה ו\או קיימים ברשות הלקוח</t>
  </si>
  <si>
    <t>כולל כל רכיבים הרישוי הנדרשים כולל Sandbox, IPS ואנטי-וירוס מובנה</t>
  </si>
  <si>
    <t>רכיב אבטחת מידע מסוג Fortigate 60F-950-36 Full Guard כולל שירות עדכונים ל 3 שנים</t>
  </si>
  <si>
    <t>מתג מנוהל לשליטה על תאורה כולל 6 יציאות Ethernet PoE</t>
  </si>
  <si>
    <t>מצלמת PTZ 4MP כיפתית לתנאי פנים בעלת זום X10 כולל תאורת IR מובנית כולל מתאמי התקנה על קיר, תקרה או תקרה אקוסטית (Recessed) בהתאם לכל מיקום התקנה לפי דרישת המזמין</t>
  </si>
  <si>
    <t>תוספת לתא בקרה עגול כנ"ל - עבור מכסה עמידה עד 40 טון</t>
  </si>
  <si>
    <t>כולל סרט סימון תקני בהתאם לסוג הצנרת (חשמל \ תקשורת)
כולל שיקום אספלט וחיפוי אספלט + מילוי CLSM במרחק 3 מ' מכל צד יחסית למכרז החצייה, לאורך נתיב החפירה</t>
  </si>
  <si>
    <t>קידוח אופקי בעומק של עד 4 מ'</t>
  </si>
  <si>
    <t>סה"כ לפרק עבודות שונות, חפירות ועבודות עפר:</t>
  </si>
  <si>
    <t>נדרש פתרון On-premise מלא
כולל הקמה והגדרת המערכת, ממשק למערכות ניהול הוידאו ומערכת השו"ב להעברת אירועים והגדרת תזמון לחוקים</t>
  </si>
  <si>
    <t>תוספת מיגון לתא בקרה בעמוד תאורה \ טמ"ס קיים, כולל מנגנון נעילה ומנעול רתק 10"</t>
  </si>
  <si>
    <t xml:space="preserve">מפתח גובים תקני עבור נעילה מיוחדת </t>
  </si>
  <si>
    <t xml:space="preserve">מערכת ניהול לאל-פסק כולל התממשקות מלאה למערכת שו"ב </t>
  </si>
  <si>
    <t>יחידת בקרה מבוססת מסך מגע 7" למערכת מולטימדיה</t>
  </si>
  <si>
    <t>יחידת בקרה מבוססת מסך מגע 10" למערכת מולטימדיה</t>
  </si>
  <si>
    <t>שרת למטריצה וירטואלית עבור מסכי קיר כולל כרטיס גראפי עם 6 יציאות HDMI 4k@60 כולל מערכת הפעלה, ספקי כוח כפולים ותוכנת ניהול קיר וידאו</t>
  </si>
  <si>
    <t>מערכת מטריצה וניהול קיר וידאו קבועה 8 מבואות ו 8 יציאות</t>
  </si>
  <si>
    <t>מערכת מטריצה וניהול קיר וידאו קבועה 16 מבואות ו 16 יציאות</t>
  </si>
  <si>
    <t>כולל בקר קיר וידאו</t>
  </si>
  <si>
    <t>כרטיס מבוא וידאו HDMI Input 4k@60 עבור מטריצה מודולרית</t>
  </si>
  <si>
    <t>כרטיס מוצא וידאו HDMI Output 4k@60 עבור מטריצה מודולרית</t>
  </si>
  <si>
    <t>מסך קיר 55" ייעודי לשימוש כ-Video Wall כולל מתאמי התקנה צמודי קיר עם מנגנו לשליפה קלה וכל האביזרים הנדרשים להתקנה והפעלת המסך כחלק ממערך Video Wall בשילוב מטריצה</t>
  </si>
  <si>
    <t>ממתג מאובטח לשליטה על עד 8 מחשבים באמצעות סט אחד של מקלדת ועכבר, כולל שליטה עם קיצורי מקשים במקלדת, כדוגמת SM-8UN-3 תוצרת HighSec Labs או שוו"ע מאושר</t>
  </si>
  <si>
    <t>ממתג מאובטח לשליטה על עד 2 מחשבים באמצעות סט אחד של מקלדת ועכבר, כולל שליטה עם קיצורי מקשים במקלדת, כדוגמת SM-2UN-N תוצרת HighSec Labs או שוו"ע מאושר</t>
  </si>
  <si>
    <t>קופסת חיבורים שולחנית כדוגמת TBUS תוצרת Kramer או FlipTop תוצרת Crestron או שוו"ע מאושר, כולל מכסה עליון, שקע חשמל, שקע רשת RJ45 ושקע HDMI למטריצת הוידאו</t>
  </si>
  <si>
    <t>מערכת מטריצה וניהול קיר וידאו מודולרית עבור 32 כרטיסי מבואות \ יציאות</t>
  </si>
  <si>
    <t>מערכת מטריצה וניהול קיר וידאו מודולרית עבור 64 כרטיסי מבואות \ יציאות</t>
  </si>
  <si>
    <t>כרטיס מוצא וידאו DP Output 4k@60 עבור מטריצה מודולרית</t>
  </si>
  <si>
    <t>כרטיס מוצא וידאו DP Input 4k@60 עבור מטריצה מודולרית</t>
  </si>
  <si>
    <t>קופסת חיבורים שולחנית כדוגמת TBUS תוצרת Kramer או FlipTop תוצרת Crestron או שוו"ע מאושר, כולל מכסה עליון, 2 שקעי חשמל, שני שקעי רשת RJ45 ושקע HDMI למטריצת הוידאו</t>
  </si>
  <si>
    <t xml:space="preserve">יחידת פורס (Encoder) למערכת AVoIP </t>
  </si>
  <si>
    <t xml:space="preserve">יחידת דוחס (Decoder) למערכת AVoIP </t>
  </si>
  <si>
    <t>יחידת ליבה כולל מיתוג למערכת AVoIP</t>
  </si>
  <si>
    <t>קומפ' / שנה</t>
  </si>
  <si>
    <t>כולל הגדרות להגנת פרטיות למניעת הקלטה או העברה של שמע ישיר למוקד העירוני ו\או למערכת הניהול. התראות על בסיס אנליטיקה בלבד</t>
  </si>
  <si>
    <t>נתמך במערכת ניהול הוידאו ו\או במערכת השו"ב לפי הצהרת יצרן מערכת הניהול (וידאו\שו"ב)</t>
  </si>
  <si>
    <t>כולל ממשק למערכת השו"ב (ע"ב ממשק קיים למפענחות PIMA SENTRY)</t>
  </si>
  <si>
    <t>רכיב אבטחת מידע מסוג Fortigate 201F-950-36 Full Guard כולל שירות עדכונים ל 3 שנים</t>
  </si>
  <si>
    <t>מתג תקשורת אופטי מאסף 10GB ל-12נק' כולל GBIC כולל גישור לפנל ייצוג</t>
  </si>
  <si>
    <t>מתג תקשורת אופטי מאסף 10GB ל-24נק' כולל  GBIC כולל גישור לפנל ייצוג</t>
  </si>
  <si>
    <t>מתג תקשורת אופטי מאסף 10GB ל-48נק' כולל GBIC כולל גישור לפנל ייצוג</t>
  </si>
  <si>
    <t>רכיב אבטחת מידע - רישיון FortiToken 300 או שוו"ע תואם לרכיבי ה-Firewall בפרק זה, מבוסס דונגל USB למחשבים מרוחקים להקמת VPN מול רכיבי Fortigate במכרז זה ו\או קיימים ברשות הלקוח</t>
  </si>
  <si>
    <t xml:space="preserve">אל-פסק 30KVA  לתנאי פנים  כולל מצברי גיבוי לשעה </t>
  </si>
  <si>
    <r>
      <t xml:space="preserve">אחריות, שירות ותחזוקה לכל מערכות מכרז זה </t>
    </r>
    <r>
      <rPr>
        <b/>
        <sz val="11"/>
        <color rgb="FFFF0000"/>
        <rFont val="Arial"/>
        <family val="2"/>
        <scheme val="minor"/>
      </rPr>
      <t xml:space="preserve">לשלוש שנים (36 חודשים) </t>
    </r>
    <r>
      <rPr>
        <b/>
        <sz val="11"/>
        <color theme="1"/>
        <rFont val="Arial"/>
        <family val="2"/>
        <scheme val="minor"/>
      </rPr>
      <t xml:space="preserve">מיום הקבלה כולל חלקי חילוף ותחזוקה שוטפת </t>
    </r>
  </si>
  <si>
    <t>כרטיס הרחבה למתג תקשורת אופטי מאסף - 4 מחברי SFP במהירות 40Gbps כולל Gbics תואמים</t>
  </si>
  <si>
    <t>מתג תקשורת אופטי מאסף 10GB ל-140נק' כולל GBIC כולל גישור לפנל ייצוג</t>
  </si>
  <si>
    <t>פתרון EDR מבוסס מנגנון AI כדוגמת SentinelOne EDR - הקמה והגדרת המערכת כולל עמדת ניהול וצפייה מרכזית, הגדרת הרשאות, הגדרת חוקים והפצת התרעות, הקמה והגדרת קו תקשורת מאובטח אל שרתי הספק</t>
  </si>
  <si>
    <t>פתרון EDR מבוסס מנגנון AI כדוגמת SentinelOne EDR - רישיון לתחנת קצה כולל התקנה, גדרה והטמעה</t>
  </si>
  <si>
    <t>תוכנת נטור וניהול למתגי תקשורת - כדוגמת JUNOS או שוו"ע תואם למתגים המוצעים, כולל רישוי לעד 5000 פורטים (מבואות)</t>
  </si>
  <si>
    <t>מולטימדיה וריהוט ייעודי</t>
  </si>
  <si>
    <t>סה"כ לפרק מולטימדיה וריהוט ייעודי:</t>
  </si>
  <si>
    <t>שולחן ייעודי מעוגל לחדר בקרה - עבור 4 עמדות מפעיל</t>
  </si>
  <si>
    <t>שולחן ייעודי מרובע לחדר בקרה \ עמדת מנהל - עבור עמדה אחת</t>
  </si>
  <si>
    <t>שולחן ייעודי מרובע לחדר בקרה \ עמדת מנהל - עבור 2 עמדות</t>
  </si>
  <si>
    <t>חומרת שרת למערכת שליטה (ניהול VMS, שו"ב, ניהול סנסורים וכדומה) כדוגמת Dell R540 או שוו"ע מאושר</t>
  </si>
  <si>
    <r>
      <t xml:space="preserve">הרחבת שירות ותחזוקה מלאים לשנה נוספת לתכולת מכרז זה מעבר לשלוש השנים הראשונות כולל חלקי חילוף ותחזוקה שוטפת </t>
    </r>
    <r>
      <rPr>
        <b/>
        <sz val="11"/>
        <color rgb="FFFF0000"/>
        <rFont val="Arial"/>
        <family val="2"/>
        <scheme val="minor"/>
      </rPr>
      <t>(למעט הרכיבים הכלולים בתיאור המצב הקיים ופרקי עבודות נלוות, צנרות וכבילה, עמודים ותרנים)</t>
    </r>
  </si>
  <si>
    <t>תוספת קוביית ביסוס בטון יבילה כולל מתאמים להתקנת תורן מתכת \ עץ</t>
  </si>
  <si>
    <t>עמוד תקשורת מעץ בגובה 6 מ' כולל ביסוס בטון קבוע\נייד והובלה לאתר</t>
  </si>
  <si>
    <t>עמוד תקשורת מעץ בגובה 8.5 מ' כולל ביסוס בטון קבוע \ נייד והובלה לאתר</t>
  </si>
  <si>
    <t>ארונית מתכת IP65 להתקנה חיצונית כולל מנעול במידות H250XW200XD160 מ"מ כולל TAMPER, מתאים להתקנת אינטרקום ואביזרי בקרת כניסה במכרז זה</t>
  </si>
  <si>
    <t>כולל התקנה, הגדרת הרשאות, הגדרות מערכת ותצוגות, ככל שיידרש לפי סוג ואופי המשתמש בכל עמדת עבודה.
כולל יכולות צפייה מלאות (בכפוף להרשאות) כולל וידאו, דשבורדים, דו"חות וכל פונקציה אחרת במערכת ניהול הוידאו</t>
  </si>
  <si>
    <t>תוספת גגון פל-גל אטום או שוו"ע כולל מסגרת מתכת וכל הנדרש להתקנה עבור ארון תקשורת חיצוני או פילר בטון</t>
  </si>
  <si>
    <t>כולל חומרי לימוד, ציוד פרזנטציה והדגמת מערכת</t>
  </si>
  <si>
    <t>כולל ניידת שירות מזוודת וכל הציוד הנדרש</t>
  </si>
  <si>
    <t>אחוז ממחיר המערכת המלאה (סיכום הביניים), לא כולל: רכיבי המצב הקיים, פרקי "צנרת וכבילה" ו-"עבודות שונות, חפירות ועבודות עפר", עמודים ותרנים</t>
  </si>
  <si>
    <t>כולל מכסה, אטמים ומחברים כנדרש, אחריות על שיקום שקיעת הגוב וסביבתו לכל אורך תקופת ההתקשרות</t>
  </si>
  <si>
    <t>כולל סולם, מכסה, אטמים ומחברים כנדרש, אחריות על שיקום שקיעת הגוב וסביבתו לכל אורך תקופת ההתקשרות</t>
  </si>
  <si>
    <t>מתן אחריות, שירות ותחזוקה בשיטת אחריות מקיפה לכל רכיבי המערכות הקיימות, כולל חלקי חילוף ותחזוקה שוטפת ומונעת, כפי המפורט בנספח המצב הקיים ובהתאם להערכת עלות המערכת הנקובה</t>
  </si>
  <si>
    <t>לחצן מצוקה אלחוטי לביש בחיבור לרכזת אלחוטית</t>
  </si>
  <si>
    <t>מסך תצוגה קעור 34" שולחני ביחס צלעות 21:9 לעמדת ניהול כולל שני כבלי HDMI/DP</t>
  </si>
  <si>
    <t>כולל עבודות ומתאמי התקנה לתוך המחשב \ שרת</t>
  </si>
  <si>
    <t>אספקה והגדרה של מנוי סלולר עבור תקשורת נתונים (Data) להעברת וידאו ונתונים למוקד (3G+4G+5G) ברוחב סרט של 200mbps לפחות וללא מגבלת נפח לחודש</t>
  </si>
  <si>
    <t>מחיר מרבי - 5% מהערכת העלות של המערכת הקיימת (כ-7 מלש"ח)</t>
  </si>
  <si>
    <t>סה"כ לפרק מערכת שליטה ובקרה (שו"ב):</t>
  </si>
  <si>
    <t>רישיונות תוכנה לגיבוי חם עבור מערכת השו"ב (מקומי או ב-DR מרוחק לבחירת המזמין)</t>
  </si>
  <si>
    <t>כולל הגדרת מעבר on-line failover לשרת החלופי במקרה של כשל, דיווח למשתמש וחזרה לשרת הראשי עם חזרתו התקינה</t>
  </si>
  <si>
    <t xml:space="preserve">כולל התקנה, הגדרת הרשאות, הגדרות מקורות נתונים ותצוגות
כולל קליטת נתונים מהמערכות הממומשקות ובנוסף מ-3 מקורות נתונים (סטאטיים או דינמיים), הקמה והטמעה בשו"ב של לוח מחוונים עם 5 אמצעים גרפיים (גרף \ פאי \ וכד') כולל drilldown רמה אחת לכל אמצעי גרפי </t>
  </si>
  <si>
    <t>כולל התקנה, הגדרת הרשאות, הגדרות מערכת ותצוגות, ככל שיידרש לפי סוג ואופי המשתמש בכל עמדת עבודה.
כולל יכולות צפייה מלאות (בכפוף להרשאות) כולל וידאו, דשבורדים, דו"חות וכל פונקציה אחרת במערכת השו"ב</t>
  </si>
  <si>
    <t>פיתוח ממשק דו-כיווני (שליחה וקבלת נתונים, שליחת פקודות) למערכת מבוססת שרת שאינה במסגרת המכרז, על בסיס API כולל בדיקת הטמעה ותחזוקת הממשק</t>
  </si>
  <si>
    <t>פיתוח ממשק דו-כיווני (שליחה וקבלת נתונים, שליחת פקודות) למערכת מבוססת שרת שאינה במסגרת המכרז, על בסיס הטמעת SDK, כולל בדיקת הטמעה ותחזוקת הממשק</t>
  </si>
  <si>
    <t>פיתוח ממשק דו-כיווני למערכת בקרה מבוססת רכזת IP שאינה במסגרת המכרז (שליחה וקבלת נתונים וסטאטוס כל אביזר, שליחת פקודות ברמת רכזת \ אזור, קבלה והצגת נתונים שנקלטו בזמן אמת), על בסיס API כולל בדיקת הטמעה ותחזוקת הממשק</t>
  </si>
  <si>
    <t>פיתוח ממשק דו-כיווני למערכת התרעות מבוססת רכזת IP  שאינה במסגרת המכרז (שליחה וקבלת נתונים וסטאטוס כל אביזר, שליחת פקודות ברמת האביזר וברמת הרכזת) על בסיס API כולל בדיקת הטמעה ותחזוקת הממשק</t>
  </si>
  <si>
    <t>הטמעת ממשק חד-כיווני לקליטת התראות ואזעקות באמצעות מגעים יבשים או I\O אחר, כולל הגדרת חוקים ותצוגות בהתאם למערכת הממומשקת</t>
  </si>
  <si>
    <t>מערכת תחקור מהיר - רישיון בסיס כולל תוכנת שרת ראשית, הקמה והגדרת המערכת</t>
  </si>
  <si>
    <t>מצלמת Bullet 2MP LPR חיצונית לזיהוי ורישום אוטומטי של מספרי רכב במהירות של עד 80 קמ"ש כולל מתאמי התקנה על עמוד או קיר או בתוך עמוד ממוגן, כולל קופסת חיבורים אינטגרלית</t>
  </si>
  <si>
    <t>מיגון חיצוני אנטי-ונדאלי כולל זרוע ומתאמי התקנה לעמוד ולקיר, מפשיר אדים, סוכך שמש ומתקן להתקנת פנס IR</t>
  </si>
  <si>
    <t>מיגון חיצוני PoE+ IP אנטי-ונדאלי כולל זרוע ומתאמי התקנה לעמוד ולקיר, מפשיר אדים, סוכך שמש ומתקן להתקנת פנס IR</t>
  </si>
  <si>
    <t>פנס IR לטווח 30 מ' בזווית רחבה כולל מתאמי התקנה לזיווד מצלמת גוף, קיר או עמוד</t>
  </si>
  <si>
    <t>פנס IR לטווח 60 מ' בזווית רחבה כולל מתאמי התקנה לזיווד מצלמת גוף, קיר או עמוד</t>
  </si>
  <si>
    <t>פנס IR לטווח 100 מ' בזווית צרה כולל מתאמי התקנה לזיווד מצלמת גוף, קיר או עמוד</t>
  </si>
  <si>
    <t>מערכת כריזה IP כולל ספק 240Watt RMS לשמונה רמקולים לרבות זיווד, כולל אינטגרציה למערכת השו"ב והטמ"ס</t>
  </si>
  <si>
    <t>מצלמת טמ"ס בתצורת גוף\צינור 20MP כולל עדשה קבועה 24 מ"מ</t>
  </si>
  <si>
    <t>תוספת למצלמת 20MP עבור עדשה 35 מ"מ</t>
  </si>
  <si>
    <t>תוספת למצלמת 20MP עבור עדשה 50 מ"מ</t>
  </si>
  <si>
    <t>לא ישולם עבור רכיבים או סוגי מערכות אליהם קיים ממשק</t>
  </si>
  <si>
    <t>שרת עיבוד וידאו אנליטיקה לתחקור מהיר (עבור עד 50 ערוצים)</t>
  </si>
  <si>
    <t>שרת מבוסס GPU לוידאו-אנליטיקה AI בזמן אמת 
(עבור עד 20 ערוצים)</t>
  </si>
  <si>
    <t>שרת מבוסס GPU לוידאו-אנליטיקה AI בזמן אמת 
(עבור עד 50 ערוצים)</t>
  </si>
  <si>
    <t>לחילופין, ניתן להציע החלפה למערכת שו"ב אחרת, בכפוף לאישור המזמין ולהתאמה מלאה ליכולות ולהגדרות המערכת הקיימת והממשקים הקיימים
כולל עבודת מאפיין מוסמך לסקירת המצב הקיים ותהליכי העבודה, ממשקים, חוקים ותרחישים, חיבורים ויכולות
כולל התקנה, הגדרת הרשאות, הגדרות מערכת ותצוגות בהתאם למצב הקיים ולמערכות המכרז הנוכחי</t>
  </si>
  <si>
    <t xml:space="preserve">כולל התקנה, הגדרת הרשאות, הגדרות מערכת ותצוגות, ככל שיידרש לפי סוג ואופי המשתמש בכל עמדת עבודה.
כולל יכולות צפייה מלאות או מוגבלות (בכפוף להרשאות) </t>
  </si>
  <si>
    <t>אספקה, התקנה והפעלת רישיון ותוכנת קליינט (עמדת עבודה) עבור מערכת השו"ב</t>
  </si>
  <si>
    <t>הנחה מרבית: 50%</t>
  </si>
  <si>
    <t>תוכנות ניהול ושליטה</t>
  </si>
  <si>
    <t>הנחה מרבית: 40%</t>
  </si>
  <si>
    <t>הנחה מרבית: 30%</t>
  </si>
  <si>
    <t>הנחה מרבית: 25%</t>
  </si>
  <si>
    <t>מודול BI - תוספת יכולת קליטת נתונים ממקור נתונים סטאטי בדחיפה למערכת או לנתיב אחסון מוגדר (קובץ מתעדכן או סדרת קבצים כגון Excel, JSON, ACCDB, SQL)</t>
  </si>
  <si>
    <t>מודול BI - תוספת יכולת קליטת נתונים ממקור נתונים דינאמי (תזרים נתונים בזמן אמת, ביצוע שאילתות יזומות מול שירותים חיצוניים)</t>
  </si>
  <si>
    <t>מודול BI - יום עבודה של מאפיין ו\או מטמיע מוסמכים להגדרה והקמת תצוגות נתונים מותאמות אישית לפי דרישות הלקוח</t>
  </si>
  <si>
    <t>מערכת תחקור מהיר - רישיון ל-50 ערוצי וידאו</t>
  </si>
  <si>
    <t>לפי הנחיית המזמין יבוצע ממשק ישיר ל-VMS\ שו"ב או למערכת ה-LPR - על הקבלן לאפשר את כל האפשרויות לפי בחירת המזמין</t>
  </si>
  <si>
    <t>כולל הטמעה והגדרה מלאים</t>
  </si>
  <si>
    <t>סידור כבילה ורכיבים קיימים בארון 44U, כולל ניקוי כל חלקי הארון ורכיבי האוורור</t>
  </si>
  <si>
    <t>משקל למכרז</t>
  </si>
  <si>
    <t>במקרה של הצעת מערכת שו"ב חדשה - כולל הגשת רשימת ממשקים קיימים במעמד המכרז</t>
  </si>
  <si>
    <t>סיב אופטי Single mode 12 גידים Outdoor כולל נשיפה\השחלה\הנחה, ריתוכים ומחברים בשני קצוות, ייצוג בפאנל אופטי ובדיקת OTDR לאחר התקנה</t>
  </si>
  <si>
    <t>סיב אופטי Single mode 24 גידים Outdoor כולל נשיפה\השחלה\הנחה, ריתוכים ומחברים בשני קצוות, ייצוג בפאנל אופטי ובדיקת OTDR לאחר התקנה</t>
  </si>
  <si>
    <t>סיב אופטי Single mode 48 גידים Outdoor כולל נשיפה\השחלה\הנחה, ריתוכים ומחברים בשני קצוות, ייצוג בפאנל אופטי ובדיקת OTDR לאחר התקנה המיועד ע"י היצרן לשמש כתשתית Backbone</t>
  </si>
  <si>
    <t>סיב אופטי Single mode 144 גידים Outdoor כולל נשיפה\השחלה\הנחה, ריתוכים ומחברים בשני קצוות, ייצוג בפאנל אופטי ובדיקת OTDR לאחר התקנה המיועד ע"י היצרן לשמש כתשתית Backbone</t>
  </si>
  <si>
    <t>סיב אופטי Single mode 288 גידים Outdoor כולל נשיפה\השחלה\הנחה, ריתוכים ומחברים בשני קצוות, ייצוג בפאנל אופטי ובדיקת OTDR לאחר התקנה המיועד ע"י היצרן לשמש כתשתית Backbone</t>
  </si>
  <si>
    <t>מחסום זרוע חשמלי באורך 2 מ' כולל "שמלה" למניעת מעבר אדם כולל פס לד אינטגרלי אדום\ירוק מתחלף לפי מצב המחסום</t>
  </si>
  <si>
    <t>תוספת למחסום זרוע חשמלית עבור הארכת המחסום ב-1 מ', כולל התאמות נדרשות בגוף ובמנגנון המחסום</t>
  </si>
  <si>
    <t>שער דו-כנפי ברוחב 6 מ' כולל בריח ומנעול תלוי</t>
  </si>
  <si>
    <t>קומפ'\מ'</t>
  </si>
  <si>
    <t>לחצן מצוקה אנטי ונדאלי כולל זוג מפתחות מתכתיים</t>
  </si>
  <si>
    <t>גלאי משולב אור, חום וזעזועים כדוגמת Av-Gad Sesmo PRO</t>
  </si>
  <si>
    <t>גלאי זעזועים להתקנה על קירות ודלתות - כדוגמת Risco Shocktec</t>
  </si>
  <si>
    <t>מצלמת טמ"ס בתצורת גוף\צינור 12MP כולל עדשת VF 2.8~8 מ"מ</t>
  </si>
  <si>
    <t>כספות</t>
  </si>
  <si>
    <t>סה"כ לפרק כספות:</t>
  </si>
  <si>
    <t>כולל אביזרי התקנה וקיבוע לקיר\רצפה על פי הצורך</t>
  </si>
  <si>
    <t>כספת תקן לאחסון עד 5 נשקים לפי מפרט מ"י</t>
  </si>
  <si>
    <t>כולל אביזרי התקנה וקיבוע לקיר + לרצפה על פי הצורך</t>
  </si>
  <si>
    <t>כספת משרדית קטנה W 40 * H50 * D40 סמ</t>
  </si>
  <si>
    <t>כספת משרדית בינונית W 50 * H80 * D50 סמ</t>
  </si>
  <si>
    <t>כספת בנעילה כפולה - W50 * H100 * D50 סמ</t>
  </si>
  <si>
    <t>כספת בנעילה כפולה - W50 * H120 * D50 סמ</t>
  </si>
  <si>
    <t>כולל 2 מדפים פנימיים
כולל אביזרי התקנה וקיבוע לקיר\רצפה על פי הצורך</t>
  </si>
  <si>
    <t>כולל 4 מדפים פנימיים
כולל אביזרי התקנה וקיבוע לקיר\רצפה על פי הצורך</t>
  </si>
  <si>
    <t>כולל 2 מדפים פנימיים
כולל אביזרי התקנה וקיבוע לקיר + לרצפה על פי הצורך</t>
  </si>
  <si>
    <t>כספת בנעילה כפולה - W50 * H150 * D50 סמ</t>
  </si>
  <si>
    <t>כספת חסינת אש W60 * H112 * D55</t>
  </si>
  <si>
    <t>כספת מפתחות ננעלת ל-100 מפתחות</t>
  </si>
  <si>
    <t>כספת מפתחות ננעלת ל-50 מפתחות</t>
  </si>
  <si>
    <t>כספת מפתחות ננעלת ל-250 מפתחות</t>
  </si>
  <si>
    <t>רישיון ערוץ וידאו למצלמה חדשה</t>
  </si>
  <si>
    <t>ערוץ</t>
  </si>
  <si>
    <t>שדרוג מערכת השו"ב הקיימת לגרסה העדכנית ביותר נכון ליום ההזמנה, כולל רישוי והגדרה מלאה עבור כלל הרכיבים הקיימים, כולל מודולים ויכולות לפי המפרט הטכני, ממשק לכלל תתי-המערכות בהתאם למפרט הטכני, הטמעת חוקים ותרחישים וכלל היכולות הקיימות במערכת הנוכחית</t>
  </si>
  <si>
    <t>הטמעת סט מפות לאתר (עד 5 קומות) במערכת השו"ב כולל מיקום כלל הרכיבים הקיימים בכל אתר על תוכניות קומה, שיוך מפות האתר למפת ה-GIS הארצית, שיוך בין מפות של הקומות לתכנית מבנה</t>
  </si>
  <si>
    <t>מערכות אנליטיקה לווידאו</t>
  </si>
  <si>
    <t>סה"כ לפרק מערכת אנליטיקה לווידאו</t>
  </si>
  <si>
    <t>הנחה מרבית: 60%</t>
  </si>
  <si>
    <t>מצלמת טמ"ס בתצורת גוף 4MP כולל עדשת VF 3~9 מ"מ כולל אנליטיקה מובנית לגילוי חציית קו\חדירה למתחם ע"ב מנגנון AI כולל כל הנדרש להטמעת והפעלת יכולות האנליטיקה המובנות</t>
  </si>
  <si>
    <t>מצלמת טמ"ס בתצורת גוף 8MP כולל עדשת VF 2.8~12 מ"מ כולל אנליטיקה מובנית לגילוי חציית קו\חדירה למתחם ע"ב מנגנון AI כולל כל הנדרש להטמעת והפעלת יכולות האנליטיקה המובנות</t>
  </si>
  <si>
    <t>מצלמת טמ"ס בתצורת כיפה 4MP (Dome) כולל תאורת IR לטווח 50 מ' אנטי-ונדאלית בהתקנה חיצונית כולל עדשת VF 3~9מ"מ כולל קופסת חיבורים אינטגרלית כולל אנליטיקה מובנית לגילוי חציית קו\חדירה למתחם ע"ב מנגנון AI כולל כל הנדרש להטמעת והפעלת יכולות האנליטיקה המובנות</t>
  </si>
  <si>
    <t>מצלמת טמ"ס בתצורת צינור 2MP (Bullet) כולל תאורת IR לטווח 50 מ' אנטי-ונדאלית להתקנה חיצונית כולל עדשה VF 3~9 מ"מ לבחירת המזמין, כולל קופסת חיבורים אינטגרלית ומתאם התקנה לתקרה אקוסטית, ע"ג הקיר או התקרה כולל אנליטיקה מובנית לגילוי חציית קו\חדירה למתחם ע"ב מנגנון AI כולל כל הנדרש להטמעת והפעלת יכולות האנליטיקה המובנות</t>
  </si>
  <si>
    <t>מצלמת טמ"ס בתצורת צינור 4MP (Bullet) כולל תאורת IR לטווח 50 מ' אנטי-ונדאלית להתקנה חיצונית כולל עדשה VF 3~9 מ"מ לבחירת המזמין, כולל קופסת חיבורים אינטגרלית ומתאם התקנה לתקרה אקוסטית, ע"ג הקיר או התקרה כולל אנליטיקה מובנית לגילוי חציית קו\חדירה למתחם ע"ב מנגנון AI כולל כל הנדרש להטמעת והפעלת יכולות האנליטיקה המובנות</t>
  </si>
  <si>
    <t>מצלמת טמ"ס בתצורת צינור 8MP (Bullet) כולל תאורת IR לטווח 50 מ' אנטי-ונדאלית להתקנה חיצונית כולל עדשה VF 3~9 מ"מ לבחירת המזמין, כולל קופסת חיבורים אינטגרלית ומתאם התקנה לתקרה אקוסטית, ע"ג הקיר או התקרה כולל אנליטיקה מובנית לגילוי חציית קו\חדירה למתחם ע"ב מנגנון AI כולל כל הנדרש להטמעת והפעלת יכולות האנליטיקה המובנות</t>
  </si>
  <si>
    <t>מצלמת רב-חיישנים multisensor הכוללת 3 חיישנים כל אחד 4MP להתקנה בתנאי חוץ כולל מתאמים לקיר \ לעמוד לפי הצורך כולל אנליטיקה מובנית לגילוי חציית קו\חדירה למתחם ע"ב מנגנון AI כולל כל הנדרש להטמעת והפעלת יכולות האנליטיקה המובנות</t>
  </si>
  <si>
    <t>מצלמת רב-חיישנים multisensor הכוללת 4 חיישנים כל אחד 4MP להתקנה בתנאי חוץ כולל מתאמים לקיר \ לעמוד לפי הצורך כולל אנליטיקה מובנית לגילוי חציית קו\חדירה למתחם ע"ב מנגנון AI כולל כל הנדרש להטמעת והפעלת יכולות האנליטיקה המובנות</t>
  </si>
  <si>
    <t>מצלמת רב-חיישנים multisensor הכוללת 4 חיישנים כל אחד 8MP להתקנה בתנאי חוץ כולל מתאמים לקיר \ לעמוד לפי הצורך כולל אנליטיקה מובנית לגילוי חציית קו\חדירה למתחם ע"ב מנגנון AI כולל כל הנדרש להטמעת והפעלת יכולות האנליטיקה המובנות</t>
  </si>
  <si>
    <t>כולל אינטגרציה מול מערכות ניהול הוידאו והשו"ב להעברת גילוי והחלת חוקים בהתאם לתרחישי הגילוי המוגדרים</t>
  </si>
  <si>
    <t>מערכת וידאו אנליטיקה AI לניתוח התנהגות - גילוי תרחישי אלימות</t>
  </si>
  <si>
    <t>מערכת וידאו אנליטיקה AI לניתוח התנהגות - גילוי תרחישים חריגים במרחב (Abnormal scene behavior \ Panic)</t>
  </si>
  <si>
    <t>ניהול ובקרת כניסה לרכבים</t>
  </si>
  <si>
    <t>סה"כ לפרק ניהול ובקרת כניסה לרכבים:</t>
  </si>
  <si>
    <t>כרטיס SIM וחבילת נתונים יסופקו בנפרד ע"י המזמין או באמצעות מכרז זה</t>
  </si>
  <si>
    <t>רכיב סלולרי לפתיחת שער בתקשורת 4G ל-2 יציאות כדוגמת PAL SG304GB כולל משתמשים ללא הגבלה</t>
  </si>
  <si>
    <t>רכיב סלולרי לפתיחת שער בתקשורת 4G כדוגמת PAL SG304GI כולל רישיונות למשתמשים ללא הגבלת כמות</t>
  </si>
  <si>
    <t>שלט לשער מבוקר תואם למנגנון הפתיחה כדוגמת PAL SG315A כולל הצפנת תשדורת השלט וחסימת אפשרות להעתקה\חיקוי האות</t>
  </si>
  <si>
    <t>התקנה, הפעלה והגדרה של משתמש באפליקציית PALGATE MOBILE בהתאם להרשאות משתמש על גבי טלפון נייד של עובד המזמין</t>
  </si>
  <si>
    <t>רכיב שליטה אלחוטי מבוסס Bluetooth לשער\דלת נשלטים כדוגמת PAL B-10 כולל רישיונות תוכנה ללא הגבלה והצפנת התעבורה</t>
  </si>
  <si>
    <t>רישיון ערוץ LPR במערכת ניהול הוידאו והשו"ב בחיבור למצלמה \ בקר</t>
  </si>
  <si>
    <t>כולל הטמעה מלאה לשליטה על שערים מבוקרים, כולל הצלבה בתצורת 2FA מול בקרי השעריים (פקודת פתיחה סלולר\שלט\אפליקציה + זיהוי מספר) על פי הצורך</t>
  </si>
  <si>
    <t>מצלמת Fisheye 360° 12MP כולל אנליטיקה מובנית לגילוי חציית קו\חדירה למתחם</t>
  </si>
  <si>
    <t>-</t>
  </si>
  <si>
    <t xml:space="preserve">שופר כריזה IP / SIP כולל ממשק למערכת VMS ויכולת השמעת הקלטות לפי טריגר </t>
  </si>
  <si>
    <t>פיתוח חד פעמי להקמת הממשק. תחזוקת הממשק תהא חלק מהאחריות והתחזוקה על הפריט</t>
  </si>
  <si>
    <t>פיתוח חד פעמי</t>
  </si>
  <si>
    <t xml:space="preserve">חבילת 50 כרטיסי iClass 13.56Mhz לבנים תואמים למערכות המזמין + 50 מנשאים כולל שרוך </t>
  </si>
  <si>
    <t>סורק קוד QR ייעודי ליישומי בקרת כניסה</t>
  </si>
  <si>
    <t>יחידת NVR IP מקומית עד 4K ל-64 ערוצים כולל אינטגרציה למערכות הטמ"ס והשו"ב במכרז זה, כולל מסך 24", מקלדת ועכבר ומערך הקלטה ל-14 ימים ברזולוציה וקצב תמונות מלא</t>
  </si>
  <si>
    <t xml:space="preserve">יחידת NVR IP מקומית עד 4K ל-32 ערוצים כולל אינטגרציה למערכות הטמ"ס והשו"ב במכרז זה, כולל מסך 24", מקלדת ועכבר ומערך הקלטה ל-14 ימים ברזולוציה וקצב תמונות מלא </t>
  </si>
  <si>
    <t xml:space="preserve">יחידת NVR IP מקומית עד 4K ל-16 ערוצים כולל אינטגרציה למערכות הטמ"ס והשו"ב במכרז זה, כולל מסך 24", מקלדת ועכבר ומערך הקלטה ל-14 ימים ברזולוציה וקצב תמונות מלא </t>
  </si>
  <si>
    <t>יחידת NVR IP מקומית עד 4K ל-8 ערוצים כולל אינטגרציה למערכות הטמ"ס והשו"ב במכרז זה, כולל מסך 24", מקלדת ועכבר ומערך הקלטה ל-14 ימים ברזולוציה וקצב תמונות מלא</t>
  </si>
  <si>
    <t>טאבלט מוקשח מבוסס Windows לסייר שטח</t>
  </si>
  <si>
    <t>שולחן ייעודי מעוגל לחדר בקרה - עבור 2 עמדות מפעיל</t>
  </si>
  <si>
    <t>מערכת הגנה בפני רחפנים</t>
  </si>
  <si>
    <t>מערכת יירוט והגנה ניידת בפני רחפנים - יחידת קצה</t>
  </si>
  <si>
    <t>מערכת יירוט והגנה ניידת בפני רחפנים - סוללה חלופית</t>
  </si>
  <si>
    <t>הנחה מרבית: 20%</t>
  </si>
  <si>
    <t>סה"כ לפרק מערכת הגנה בפני רחפנים:</t>
  </si>
  <si>
    <t>חיישן לגילוי והתרעה על פתיחת גוב - יחידת בסיס כולל תוכנה לאתר</t>
  </si>
  <si>
    <t>חיישן לגילוי והתרעה על פתיחת גוב - יחידת קצה</t>
  </si>
  <si>
    <t>הוספת מודול דשבורדים (BI) למערכת השו"ב, הקמה והגדרה מלאים כולל מידור גישה והרשאות</t>
  </si>
  <si>
    <t>קורא\כותב כרטיסים שולחני לקידוד כרטיסי UHF</t>
  </si>
  <si>
    <t>תוכנה לעמדת הרכשה כולל קורא\כותב כרטיסים ייעודי להרכשת כרטיסים</t>
  </si>
  <si>
    <t>רישיון לקליינט סייר \ איש שטח במערכת השו"ב באמצעות אפליקציה ע"ג טאבלט (מחשב לוח) נייד</t>
  </si>
  <si>
    <t>הקמת פיילוט POC לאתר כמוגדר במפרט (לא כולל חומרת שרת ורישיונות ערוצים)</t>
  </si>
  <si>
    <t>תוכנת בקרת כניסה מרכזית לאתר, כולל ייבוא\הקמת בסיס נתונים</t>
  </si>
  <si>
    <t>קורא כרטיסים לטווח רחוק בתדר UHF - יחידת בסיס + אנטנה</t>
  </si>
  <si>
    <t>תוספת אנטנה לקורא UHF לטווח רחוק</t>
  </si>
  <si>
    <t>מדבקת UHF מאובטחת לשמשת הרכב</t>
  </si>
  <si>
    <t>תוספת למצלמת טמ"ס גוף\צינור\כיפה עבור יכולת ניתוח אודיו לגילוי צלילים חריגים כולל רישיונות וחומרה נלווית כנדרש</t>
  </si>
  <si>
    <t>הנחה מרבית: 95%</t>
  </si>
  <si>
    <t>קומפ'\ערוץ</t>
  </si>
  <si>
    <t>מצלמת טמ"ס בתצורת כיפה או צינור (לבחירת המזמין) 4MP כולל תאורת IR לטווח 20 מ' להתקנה פנימית כולל עדשה קבועה 2.8מ"מ / 6 מ"מ לבחירת המזמין</t>
  </si>
  <si>
    <t>מצלמת PTZ 8MP  כיפתית בעלת זום x32 כולל תאורת IR לטווח 150 מ', אנטי ונדאלית להתקנה חיצונית, כולל מתאם לפינה, קיר או עמוד עם קופסת חיבורים אינטגרלית</t>
  </si>
  <si>
    <t>מכלול טעינה והעברת נתונים למצלמת גוף בודדת</t>
  </si>
  <si>
    <t>כרטיס זיכון 256GB תואם למצלמת גוף לבישה \ מצלמות טמ"ס</t>
  </si>
  <si>
    <t>כרטיס זיכון 512GB תואם למצלמת גוף לבישה \ מצלמות טמ"ס</t>
  </si>
  <si>
    <t>פיתוח ממשק למערכת בקרת הכניסה - ממשק בהעברת נתונים מול מערכת הזמנת מבקרים לקליטת אורחים זמניים ואימות נתונים מול כרטיס זמני כגון QR ו- PIN</t>
  </si>
  <si>
    <t>מחיר קבוע לכמות ההודעות הנדרשת - ללא תשלום חודשי \ מחזורי כלשהו</t>
  </si>
  <si>
    <t>מנוי להפצת הודעות SMS - מחיר לחבילת 50,000 הודעות, עד 1,000 תווים להודעה</t>
  </si>
  <si>
    <t>מתג גיגהביט מנוהל L3 לתנאי חוץ 48 כניסות PoE+ כולל 4 SFP Gbic לחיבור סיב אופטי SM</t>
  </si>
  <si>
    <t>מסך קיר 42" ייעודי לשימוש כ-Video Wall כולל מתאמי התקנה צמודי קיר עם מנגנו לשליפה קלה וכל האביזרים הנדרשים להתקנה והפעלת המסך כחלק ממערך Video Wall בשילוב מטריצה</t>
  </si>
  <si>
    <t>מסך תצוגה מקצועי LED TFT 75" 4K 24/7 כולל מתקן תלייה בצמוד לקיר כולל כבל HDMI\DP</t>
  </si>
  <si>
    <t>כסא ארגונומי מתכוונן ייעודי לחדר בקרה לישיבה ממושכת כולל גלגלי סיליקון ומעמד לרגליים</t>
  </si>
  <si>
    <t>שער גלילה (קונזולי) חשמלי ברוחב 3 מ'</t>
  </si>
  <si>
    <t>שעת עבודת חשמלאי מוסמך</t>
  </si>
  <si>
    <t>לחצן מצוקה בתצורת פטרייה קוטר 40מ"מ לפחות</t>
  </si>
  <si>
    <r>
      <t>משרד העלייה והקליטה - מכרז מס</t>
    </r>
    <r>
      <rPr>
        <b/>
        <u/>
        <sz val="14"/>
        <rFont val="Arial"/>
        <family val="2"/>
        <scheme val="minor"/>
      </rPr>
      <t xml:space="preserve">' 10/2023 </t>
    </r>
    <r>
      <rPr>
        <b/>
        <u/>
        <sz val="14"/>
        <color theme="1"/>
        <rFont val="Arial"/>
        <family val="2"/>
        <scheme val="minor"/>
      </rPr>
      <t>לתחזוקה, שדרוג והקמת מערכות אבטחה טכנולוגיות ורכיבים נלווים</t>
    </r>
  </si>
  <si>
    <t xml:space="preserve">זרוע VESA כפולה ל-2 מסכים בגודל של עד 32" </t>
  </si>
  <si>
    <t>כספת קטנה</t>
  </si>
  <si>
    <t>5.19.2</t>
  </si>
  <si>
    <t>5.19.3</t>
  </si>
  <si>
    <t>5.19.4</t>
  </si>
  <si>
    <t>5.19.5</t>
  </si>
  <si>
    <t>5.19.6</t>
  </si>
  <si>
    <t>5.19.7</t>
  </si>
  <si>
    <t>5.19.8</t>
  </si>
  <si>
    <t>5.19.9</t>
  </si>
  <si>
    <t>5.19.10</t>
  </si>
  <si>
    <t>5.19.11</t>
  </si>
  <si>
    <t>5.19.12</t>
  </si>
  <si>
    <t>5.19.13</t>
  </si>
  <si>
    <t>כספת בנעילה כפולה - W60 * H180 * D60 סמ</t>
  </si>
  <si>
    <t>5.20</t>
  </si>
  <si>
    <t>5.20.1</t>
  </si>
  <si>
    <t>5.20.2</t>
  </si>
  <si>
    <t>5.20.3</t>
  </si>
  <si>
    <t>דלת פלדה כולל נעילות בריח ממוגנת בפני פריצה קרה ל-5 דקות לפי תקן</t>
  </si>
  <si>
    <t>5.20.4</t>
  </si>
  <si>
    <t>5.20.5</t>
  </si>
  <si>
    <t>5.20.6</t>
  </si>
  <si>
    <t>5.20.7</t>
  </si>
  <si>
    <t>5.20.8</t>
  </si>
  <si>
    <t>5.20.9</t>
  </si>
  <si>
    <t>תוספת למחיר שער דו-כנפי עבור הגדלת רוחב השער ב-1 מ' נוסף</t>
  </si>
  <si>
    <t>בולרד קבוע בתקן K4</t>
  </si>
  <si>
    <t>בולרד קבוע בתקן K8</t>
  </si>
  <si>
    <t>בולרד פנאומטי נשלט בתקן K8</t>
  </si>
  <si>
    <t>5.1.2</t>
  </si>
  <si>
    <t>5.1.1, 5.1.2</t>
  </si>
  <si>
    <t>5.1.3</t>
  </si>
  <si>
    <t>5.1.4</t>
  </si>
  <si>
    <t>5.1.1, 5.1.4</t>
  </si>
  <si>
    <t>5.2.3-4</t>
  </si>
  <si>
    <t>5.2.5</t>
  </si>
  <si>
    <t>5.2.6</t>
  </si>
  <si>
    <t>5.3.2</t>
  </si>
  <si>
    <t>5.3.ז'</t>
  </si>
  <si>
    <t>5.3.3</t>
  </si>
  <si>
    <t>5.3.4</t>
  </si>
  <si>
    <t>5.3.5</t>
  </si>
  <si>
    <t>5.3.6</t>
  </si>
  <si>
    <t>5.3.7</t>
  </si>
  <si>
    <t>5.3.8</t>
  </si>
  <si>
    <t>5.3.9</t>
  </si>
  <si>
    <t>5.3.10</t>
  </si>
  <si>
    <t>5.3.11</t>
  </si>
  <si>
    <t>5.3.12</t>
  </si>
  <si>
    <t>5.3.13</t>
  </si>
  <si>
    <t>5.4.1</t>
  </si>
  <si>
    <t>5.4.2</t>
  </si>
  <si>
    <t>5.5.2</t>
  </si>
  <si>
    <t>5.5.3</t>
  </si>
  <si>
    <t>5.5.4</t>
  </si>
  <si>
    <t>5.5.8</t>
  </si>
  <si>
    <t>5.5.5</t>
  </si>
  <si>
    <t>5.5.6</t>
  </si>
  <si>
    <t>5.5.7</t>
  </si>
  <si>
    <t>5.5.9</t>
  </si>
  <si>
    <t>5.5.10</t>
  </si>
  <si>
    <t>5.5.11</t>
  </si>
  <si>
    <t>5.5.12</t>
  </si>
  <si>
    <t>5.5.13</t>
  </si>
  <si>
    <t>5.5.14</t>
  </si>
  <si>
    <t>5.5.15</t>
  </si>
  <si>
    <t>5.5.16</t>
  </si>
  <si>
    <t>5.5.17</t>
  </si>
  <si>
    <t>5.5.18</t>
  </si>
  <si>
    <t>5.5.19</t>
  </si>
  <si>
    <t>5.5.20</t>
  </si>
  <si>
    <t>5.6.1</t>
  </si>
  <si>
    <t>5.6.2</t>
  </si>
  <si>
    <t>5.6.1,5.6.6</t>
  </si>
  <si>
    <t>5.6.3</t>
  </si>
  <si>
    <t>5.6.4</t>
  </si>
  <si>
    <t>5.6.5</t>
  </si>
  <si>
    <t>5.6.7</t>
  </si>
  <si>
    <t>5.6.8</t>
  </si>
  <si>
    <t>5.6.9</t>
  </si>
  <si>
    <t>5.6.10</t>
  </si>
  <si>
    <t>5.6.11</t>
  </si>
  <si>
    <t>5.6.12</t>
  </si>
  <si>
    <t>5.6.13</t>
  </si>
  <si>
    <t>5.6.11, 5.6.6</t>
  </si>
  <si>
    <t>5.6.13, 5.6.6</t>
  </si>
  <si>
    <t>5.6.14</t>
  </si>
  <si>
    <t>5.6.15</t>
  </si>
  <si>
    <t>5.6.16</t>
  </si>
  <si>
    <t>5.6.17</t>
  </si>
  <si>
    <t>5.6.18</t>
  </si>
  <si>
    <t>5.6.19</t>
  </si>
  <si>
    <t>5.6.20</t>
  </si>
  <si>
    <t>5.6.21</t>
  </si>
  <si>
    <t>5.6.22</t>
  </si>
  <si>
    <t>5.6.23</t>
  </si>
  <si>
    <t>5.6.24</t>
  </si>
  <si>
    <t>5.6.25</t>
  </si>
  <si>
    <t>5.6.26</t>
  </si>
  <si>
    <t>19.9, 5.7</t>
  </si>
  <si>
    <t>5.7.1</t>
  </si>
  <si>
    <t>5.7.2</t>
  </si>
  <si>
    <t>5.7.2, 19.9</t>
  </si>
  <si>
    <t xml:space="preserve">5.7.3, 5.1.5-כ, </t>
  </si>
  <si>
    <t>19.9 , 5.1.4, 5.1.2.יא</t>
  </si>
  <si>
    <t>5.1.2.יא</t>
  </si>
  <si>
    <t>5.7.4</t>
  </si>
  <si>
    <t>5.1.2/5.1.4, 19.9</t>
  </si>
  <si>
    <t>5.7.5</t>
  </si>
  <si>
    <t>5.8.1</t>
  </si>
  <si>
    <t>5.8.2</t>
  </si>
  <si>
    <t>5.8.3</t>
  </si>
  <si>
    <t>5.8.4</t>
  </si>
  <si>
    <t>5.8.5</t>
  </si>
  <si>
    <t>5.8.6</t>
  </si>
  <si>
    <t>5.8.7</t>
  </si>
  <si>
    <t>5.8.8</t>
  </si>
  <si>
    <t>5.8.9</t>
  </si>
  <si>
    <t>5.8.10</t>
  </si>
  <si>
    <t>5.8.11</t>
  </si>
  <si>
    <t>5.8.12</t>
  </si>
  <si>
    <t>5.9.1</t>
  </si>
  <si>
    <t>5.9.2</t>
  </si>
  <si>
    <t>5.9.3</t>
  </si>
  <si>
    <t>5.9.4</t>
  </si>
  <si>
    <t>5.9.5</t>
  </si>
  <si>
    <t>5.10.1</t>
  </si>
  <si>
    <t>5.10.2</t>
  </si>
  <si>
    <t>5.11.1</t>
  </si>
  <si>
    <t>5.12.3</t>
  </si>
  <si>
    <t>5.12.2</t>
  </si>
  <si>
    <t>5.14.2</t>
  </si>
  <si>
    <t>5.14.3 / 5.14.4</t>
  </si>
  <si>
    <t>5.14.3</t>
  </si>
  <si>
    <t>5.14.5</t>
  </si>
  <si>
    <t>5.15.1</t>
  </si>
  <si>
    <t>5.16.1</t>
  </si>
  <si>
    <t>5.16.3</t>
  </si>
  <si>
    <t>5.16.4</t>
  </si>
  <si>
    <t>5.16.5</t>
  </si>
  <si>
    <t>שרת אחסון נתונים בגיבוי קר - כדוגמת Western Digital PR2100 או שוו"ע מאושר כולל 2 כונני 8TB WD Purple או שוו"ע מאושר בגיבוי RAID1 או RAID0 לבחירת המזמין.</t>
  </si>
  <si>
    <t>זוג כונני 8TB מוגדרים ב-RAID1/0, כולל הקשחה והגדרה מלאה, כולל התממשקות למערכות ה-VMS והשו"ב וכל הנדרש להפעלת הרכיב ברשת הביטחון כאחסון מאובטח, מוצפן וממודר ע"י הרשאות גישה לפי הגדרת המזמין</t>
  </si>
  <si>
    <t>מסך תצוגה קעור 49" שולחני ביחס צלעות 32:9 לעמדת ניהול כולל שני כבלי HDMI/DP</t>
  </si>
  <si>
    <t>אספקה, התקנה והפעלת רישיון ותוכנת קליינט (עמדת עבודה) עבור מערכת ניהול הוידאו הקיימת - Flir VMS V8</t>
  </si>
  <si>
    <t>מסך מידע 7" מוקשח כולל מתאמי התקנה ע"ג הקיר \ משקוף בסמוך לדלת כולל חיבור למערכת בקרת הכניסה \ ניהול המבקרים</t>
  </si>
  <si>
    <t>מנעול דלת אלקטרו-מכאני כדוגמת AssaAbloy EL520 או שוו"ע מאושר</t>
  </si>
  <si>
    <t>חומרת שרת NVR עבור 50 ערוצי וידאו כולל מערך אחסון הוידאו המוקלט ל-21 ימים ברזולוציית 4MP@ 25fps כדוגמת DELL R750XS או שוו"ע מאושר</t>
  </si>
  <si>
    <t xml:space="preserve"> כולל כיסוי מגן גומי וכיסוי מסך בתצורת "ספר"</t>
  </si>
  <si>
    <t>צינור שרשורי משוריין (PVC עם מיגון מתכת פנימי) בקוטר חיצוני 30 מ"מ</t>
  </si>
  <si>
    <t>צינור מריכף לחשמל ותקשורת כבה מאליו (בעל תו תקן) בקוטר חיצוני 30 מ"מ</t>
  </si>
  <si>
    <t>קופסת חיבורים (הסתעפות) בממדים 7*10*15 ס"מ כולל מכסה IP55 כולל "פטמות" לאטימת כל הפתחים, כולל מחברים ומהדקים ככל שיידרשו</t>
  </si>
  <si>
    <t>קופסת חיבורים (הסתעפות) בממדים 19*15*12 ס"מ כולל מכסה IP55 כולל "פטמות" לאטימת כל הפתחים, כולל מחברים ומהדקים ככל שיידרשו</t>
  </si>
  <si>
    <t>צינור קוברה בעל דופן פנימית חלקה להשחלה, קוטר פנימי 75 מ"מ</t>
  </si>
  <si>
    <t>צינור קוברה בעל דופן פנימית חלקה להשחלה, קוטר פנימי 100 מ"מ</t>
  </si>
  <si>
    <t>צינור יק"ע (יחס 1:13 מ"מ לפחות) ייעודי לתקשורת בעל ת"י 1531 המתאים להשחלה בנשיפה כולל דיפון סיליקון פנימי, כולל חט השחלה 8 מ"מ - בקוטר 100 מ"מ</t>
  </si>
  <si>
    <t>צינור יק"ע (יחס 1:13 מ"מ לפחות) ייעודי לתקשורת בעל ת"י 1531 המתאים להשחלה בנשיפה כולל דיפון סיליקון פנימי, כולל חט השחלה 8 מ"מ - בקוטר 65 מ"מ</t>
  </si>
  <si>
    <t>צינור שרשורי פלסטי כבה מאליו (בעל תו תקן) בקוטר חיצוני 25 מ"מ</t>
  </si>
  <si>
    <t>צינור שרשורי פלסטי כבה מאליו (בעל תו תקן) בקוטר חיצוני 32 מ"מ</t>
  </si>
  <si>
    <t>ארון תקשורת Outdoor בממדים H1200XW800XD650 כולל TAMPER ומערכת UPS חיצונית 2KVA עם מצברי גיבוי מקומיים</t>
  </si>
  <si>
    <t>אל-פסק מצבר יבש ONLINE 2KVA לתנאי פנים כולל מצברי גיבוי לחצי שעה כולל ניטור מצב מרחוק (SNMP/מגע יבש)</t>
  </si>
  <si>
    <t>אל-פסק מצבר יבש ONLINE 3KVA לתנאי פנים כולל מצברי גיבוי לחצי שעה כולל ניטור מצב מרחוק (SNMP/מגע יבש)</t>
  </si>
  <si>
    <t>אל-פסק מצבר יבש ONLINE 6KVA לתנאי פנים כולל מצברי גיבוי לחצי שעה כולל ניטור מצב מרחוק (SNMP/מגע יבש)</t>
  </si>
  <si>
    <t>אל-פסק מצבר יבש ONLINE 10KVA לתנאי פנים כולל מצברי גיבוי לחצי שעה כולל ניטור מצב מרחוק (SNMP/מגע יבש)</t>
  </si>
  <si>
    <t>סט מנגנון הידראולי לפתיחה וסגירה אוטומטית לשער דו-כנפי 6 מ' (עבור זוג כנפיים), כולל אביזרי בטיחות לעצירת הסגירה</t>
  </si>
  <si>
    <t>סה"כ כולל מע"מ:</t>
  </si>
  <si>
    <t>המציע נדרש לצרף להצעתו את טופס הצעת המחיר (אשר מוגש במעטפת הצעת המחיר) ואת כתב הכמויות כאשר הוא מלא בהתאם לדרישות מסמכי המכרז, חתום כנדרש ומוגש על הקובץ המקורי כפי שפורסם ע"י המשרד.</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</si>
</sst>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 &quot;₪&quot;\ * #,##0.00_ ;_ &quot;₪&quot;\ * \-#,##0.00_ ;_ &quot;₪&quot;\ * &quot;-&quot;??_ ;_ @_ "/>
    <numFmt numFmtId="43" formatCode="_ * #,##0.00_ ;_ * \-#,##0.00_ ;_ * &quot;-&quot;??_ ;_ @_ "/>
    <numFmt numFmtId="164" formatCode="_ [$₪-40D]\ * #,##0.00_ ;_ [$₪-40D]\ * \-#,##0.00_ ;_ [$₪-40D]\ * &quot;-&quot;??_ ;_ @_ "/>
    <numFmt numFmtId="165" formatCode="0.000"/>
    <numFmt numFmtId="166" formatCode="_ * #,##0.000_ ;_ * \-#,##0.000_ ;_ * &quot;-&quot;??_ ;_ @_ "/>
    <numFmt numFmtId="167" formatCode="_ * #,##0_ ;_ * \-#,##0_ ;_ * &quot;-&quot;??_ ;_ @_ "/>
    <numFmt numFmtId="168" formatCode="&quot;₪&quot;\ #,##0"/>
  </numFmts>
  <fonts count="10" x14ac:knownFonts="1">
    <font>
      <sz val="11"/>
      <color theme="1"/>
      <name val="Arial"/>
      <family val="2"/>
      <charset val="177"/>
      <scheme val="minor"/>
    </font>
    <font>
      <sz val="11"/>
      <color theme="1"/>
      <name val="Arial"/>
      <family val="2"/>
      <charset val="177"/>
      <scheme val="minor"/>
    </font>
    <font>
      <b/>
      <sz val="11"/>
      <color theme="1"/>
      <name val="Arial"/>
      <family val="2"/>
      <scheme val="minor"/>
    </font>
    <font>
      <b/>
      <sz val="10"/>
      <color theme="1"/>
      <name val="Arial"/>
      <family val="2"/>
      <scheme val="minor"/>
    </font>
    <font>
      <b/>
      <u/>
      <sz val="14"/>
      <color theme="1"/>
      <name val="Arial"/>
      <family val="2"/>
      <scheme val="minor"/>
    </font>
    <font>
      <b/>
      <u/>
      <sz val="11"/>
      <color theme="1"/>
      <name val="Arial"/>
      <family val="2"/>
      <scheme val="minor"/>
    </font>
    <font>
      <b/>
      <sz val="11"/>
      <color rgb="FFFF0000"/>
      <name val="Arial"/>
      <family val="2"/>
      <scheme val="minor"/>
    </font>
    <font>
      <sz val="10"/>
      <color theme="1"/>
      <name val="Arial"/>
      <family val="2"/>
      <scheme val="minor"/>
    </font>
    <font>
      <b/>
      <u/>
      <sz val="14"/>
      <name val="Arial"/>
      <family val="2"/>
      <scheme val="minor"/>
    </font>
    <font>
      <b/>
      <u/>
      <sz val="11"/>
      <color rgb="FFFF0000"/>
      <name val="Arial"/>
      <family val="2"/>
      <scheme val="minor"/>
    </font>
  </fonts>
  <fills count="13">
    <fill>
      <patternFill patternType="none"/>
    </fill>
    <fill>
      <patternFill patternType="gray125"/>
    </fill>
    <fill>
      <patternFill patternType="solid">
        <fgColor theme="7" tint="0.5999938962981048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0" tint="-0.499984740745262"/>
        <bgColor indexed="64"/>
      </patternFill>
    </fill>
    <fill>
      <patternFill patternType="solid">
        <fgColor theme="0"/>
        <bgColor indexed="64"/>
      </patternFill>
    </fill>
    <fill>
      <patternFill patternType="solid">
        <fgColor rgb="FFFFC000"/>
        <bgColor indexed="64"/>
      </patternFill>
    </fill>
    <fill>
      <patternFill patternType="solid">
        <fgColor theme="5" tint="0.79998168889431442"/>
        <bgColor indexed="64"/>
      </patternFill>
    </fill>
    <fill>
      <patternFill patternType="solid">
        <fgColor rgb="FFFFFF00"/>
        <bgColor indexed="64"/>
      </patternFill>
    </fill>
    <fill>
      <patternFill patternType="solid">
        <fgColor rgb="FFFF0000"/>
        <bgColor indexed="64"/>
      </patternFill>
    </fill>
    <fill>
      <patternFill patternType="solid">
        <fgColor theme="4" tint="0.79998168889431442"/>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double">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bottom/>
      <diagonal/>
    </border>
    <border>
      <left style="medium">
        <color indexed="64"/>
      </left>
      <right/>
      <top style="thin">
        <color indexed="64"/>
      </top>
      <bottom/>
      <diagonal/>
    </border>
    <border>
      <left/>
      <right style="medium">
        <color indexed="64"/>
      </right>
      <top/>
      <bottom/>
      <diagonal/>
    </border>
    <border>
      <left/>
      <right style="medium">
        <color indexed="64"/>
      </right>
      <top style="thin">
        <color indexed="64"/>
      </top>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148">
    <xf numFmtId="0" fontId="0" fillId="0" borderId="0" xfId="0"/>
    <xf numFmtId="0" fontId="0" fillId="0" borderId="1" xfId="0" applyBorder="1"/>
    <xf numFmtId="164" fontId="0" fillId="3" borderId="1" xfId="1" applyNumberFormat="1" applyFont="1" applyFill="1" applyBorder="1"/>
    <xf numFmtId="0" fontId="0" fillId="0" borderId="1" xfId="0" applyBorder="1" applyAlignment="1">
      <alignment horizontal="center"/>
    </xf>
    <xf numFmtId="0" fontId="2" fillId="4" borderId="2" xfId="0" applyFont="1" applyFill="1" applyBorder="1" applyAlignment="1">
      <alignment horizontal="center" vertical="center" wrapText="1"/>
    </xf>
    <xf numFmtId="0" fontId="2" fillId="4" borderId="2" xfId="0" applyFont="1" applyFill="1" applyBorder="1" applyAlignment="1">
      <alignment horizontal="center" vertical="center"/>
    </xf>
    <xf numFmtId="0" fontId="2" fillId="2" borderId="15" xfId="0" applyFont="1" applyFill="1" applyBorder="1"/>
    <xf numFmtId="0" fontId="2" fillId="2" borderId="16" xfId="0" applyFont="1" applyFill="1" applyBorder="1"/>
    <xf numFmtId="0" fontId="2" fillId="5" borderId="11" xfId="0" applyFont="1" applyFill="1" applyBorder="1" applyAlignment="1">
      <alignment wrapText="1"/>
    </xf>
    <xf numFmtId="0" fontId="2" fillId="2" borderId="9" xfId="0" applyFont="1" applyFill="1" applyBorder="1"/>
    <xf numFmtId="0" fontId="0" fillId="6" borderId="13" xfId="0" applyFill="1" applyBorder="1"/>
    <xf numFmtId="0" fontId="0" fillId="6" borderId="12" xfId="0" applyFill="1" applyBorder="1"/>
    <xf numFmtId="0" fontId="2" fillId="8" borderId="11" xfId="0" applyFont="1" applyFill="1" applyBorder="1" applyAlignment="1">
      <alignment wrapText="1"/>
    </xf>
    <xf numFmtId="0" fontId="0" fillId="0" borderId="1" xfId="0" applyBorder="1" applyAlignment="1">
      <alignment horizontal="center" vertical="center"/>
    </xf>
    <xf numFmtId="0" fontId="2" fillId="2" borderId="16" xfId="0" applyFont="1" applyFill="1" applyBorder="1" applyAlignment="1">
      <alignment vertical="center"/>
    </xf>
    <xf numFmtId="0" fontId="0" fillId="0" borderId="0" xfId="0" applyAlignment="1">
      <alignment vertical="center"/>
    </xf>
    <xf numFmtId="0" fontId="2" fillId="4" borderId="2" xfId="0" applyFont="1" applyFill="1" applyBorder="1" applyAlignment="1">
      <alignment horizontal="center" vertical="center" wrapText="1" readingOrder="2"/>
    </xf>
    <xf numFmtId="0" fontId="2" fillId="0" borderId="5" xfId="0" applyFont="1" applyBorder="1" applyAlignment="1">
      <alignment vertical="center" wrapText="1" readingOrder="2"/>
    </xf>
    <xf numFmtId="0" fontId="7" fillId="0" borderId="0" xfId="0" applyFont="1"/>
    <xf numFmtId="0" fontId="2" fillId="7" borderId="1" xfId="0" applyFont="1" applyFill="1" applyBorder="1" applyAlignment="1">
      <alignment horizontal="center" vertical="center"/>
    </xf>
    <xf numFmtId="44" fontId="2" fillId="2" borderId="16" xfId="1" applyFont="1" applyFill="1" applyBorder="1" applyAlignment="1"/>
    <xf numFmtId="44" fontId="0" fillId="3" borderId="1" xfId="1" applyFont="1" applyFill="1" applyBorder="1" applyAlignment="1">
      <alignment horizontal="center"/>
    </xf>
    <xf numFmtId="44" fontId="2" fillId="5" borderId="7" xfId="1" applyFont="1" applyFill="1" applyBorder="1" applyAlignment="1">
      <alignment horizontal="center"/>
    </xf>
    <xf numFmtId="44" fontId="2" fillId="5" borderId="4" xfId="1" applyFont="1" applyFill="1" applyBorder="1" applyAlignment="1">
      <alignment horizontal="center"/>
    </xf>
    <xf numFmtId="44" fontId="2" fillId="8" borderId="4" xfId="1" applyFont="1" applyFill="1" applyBorder="1" applyAlignment="1">
      <alignment horizontal="center"/>
    </xf>
    <xf numFmtId="44" fontId="0" fillId="0" borderId="0" xfId="1" applyFont="1"/>
    <xf numFmtId="44" fontId="0" fillId="3" borderId="1" xfId="1" applyFont="1" applyFill="1" applyBorder="1"/>
    <xf numFmtId="0" fontId="2" fillId="2" borderId="15" xfId="0" applyFont="1" applyFill="1" applyBorder="1" applyAlignment="1">
      <alignment vertical="center" readingOrder="2"/>
    </xf>
    <xf numFmtId="0" fontId="2" fillId="5" borderId="18" xfId="0" applyFont="1" applyFill="1" applyBorder="1" applyAlignment="1">
      <alignment vertical="center" wrapText="1" readingOrder="2"/>
    </xf>
    <xf numFmtId="0" fontId="2" fillId="7" borderId="5" xfId="0" applyFont="1" applyFill="1" applyBorder="1" applyAlignment="1">
      <alignment vertical="center" wrapText="1" readingOrder="2"/>
    </xf>
    <xf numFmtId="0" fontId="2" fillId="0" borderId="22" xfId="0" applyFont="1" applyBorder="1" applyAlignment="1">
      <alignment vertical="center" wrapText="1" readingOrder="2"/>
    </xf>
    <xf numFmtId="0" fontId="2" fillId="5" borderId="11" xfId="0" applyFont="1" applyFill="1" applyBorder="1" applyAlignment="1">
      <alignment vertical="center" wrapText="1" readingOrder="2"/>
    </xf>
    <xf numFmtId="0" fontId="2" fillId="2" borderId="8" xfId="0" applyFont="1" applyFill="1" applyBorder="1" applyAlignment="1">
      <alignment vertical="center" readingOrder="2"/>
    </xf>
    <xf numFmtId="0" fontId="2" fillId="0" borderId="27" xfId="0" applyFont="1" applyBorder="1" applyAlignment="1">
      <alignment vertical="center" wrapText="1" readingOrder="2"/>
    </xf>
    <xf numFmtId="0" fontId="2" fillId="0" borderId="23" xfId="0" applyFont="1" applyBorder="1" applyAlignment="1">
      <alignment vertical="center" wrapText="1" readingOrder="2"/>
    </xf>
    <xf numFmtId="0" fontId="2" fillId="8" borderId="11" xfId="0" applyFont="1" applyFill="1" applyBorder="1" applyAlignment="1">
      <alignment vertical="center" wrapText="1" readingOrder="2"/>
    </xf>
    <xf numFmtId="0" fontId="0" fillId="0" borderId="0" xfId="0" applyAlignment="1">
      <alignment vertical="center" readingOrder="2"/>
    </xf>
    <xf numFmtId="0" fontId="5" fillId="0" borderId="24" xfId="0" applyFont="1" applyBorder="1" applyAlignment="1">
      <alignment vertical="center" readingOrder="2"/>
    </xf>
    <xf numFmtId="0" fontId="7" fillId="0" borderId="0" xfId="0" applyFont="1" applyAlignment="1">
      <alignment vertical="center" readingOrder="2"/>
    </xf>
    <xf numFmtId="0" fontId="0" fillId="0" borderId="1" xfId="0" applyBorder="1" applyAlignment="1">
      <alignment vertical="center" wrapText="1" readingOrder="2"/>
    </xf>
    <xf numFmtId="166" fontId="2" fillId="3" borderId="2" xfId="3" applyNumberFormat="1" applyFont="1" applyFill="1" applyBorder="1" applyAlignment="1">
      <alignment horizontal="center" vertical="center"/>
    </xf>
    <xf numFmtId="0" fontId="2" fillId="2" borderId="16" xfId="1" applyNumberFormat="1" applyFont="1" applyFill="1" applyBorder="1" applyAlignment="1"/>
    <xf numFmtId="0" fontId="2" fillId="5" borderId="7" xfId="1" applyNumberFormat="1" applyFont="1" applyFill="1" applyBorder="1" applyAlignment="1">
      <alignment horizontal="center"/>
    </xf>
    <xf numFmtId="0" fontId="2" fillId="5" borderId="4" xfId="1" applyNumberFormat="1" applyFont="1" applyFill="1" applyBorder="1" applyAlignment="1">
      <alignment horizontal="center"/>
    </xf>
    <xf numFmtId="0" fontId="2" fillId="2" borderId="9" xfId="1" applyNumberFormat="1" applyFont="1" applyFill="1" applyBorder="1" applyAlignment="1"/>
    <xf numFmtId="0" fontId="2" fillId="8" borderId="4" xfId="1" applyNumberFormat="1" applyFont="1" applyFill="1" applyBorder="1" applyAlignment="1">
      <alignment horizontal="center"/>
    </xf>
    <xf numFmtId="0" fontId="7" fillId="0" borderId="0" xfId="0" applyFont="1" applyAlignment="1">
      <alignment vertical="center"/>
    </xf>
    <xf numFmtId="9" fontId="0" fillId="9" borderId="1" xfId="2" applyFont="1" applyFill="1" applyBorder="1" applyAlignment="1" applyProtection="1">
      <alignment horizontal="center" vertical="center"/>
      <protection locked="0"/>
    </xf>
    <xf numFmtId="0" fontId="0" fillId="3" borderId="1" xfId="1" applyNumberFormat="1" applyFont="1" applyFill="1" applyBorder="1" applyAlignment="1">
      <alignment horizontal="center" vertical="center" readingOrder="2"/>
    </xf>
    <xf numFmtId="44" fontId="0" fillId="3" borderId="1" xfId="1" applyFont="1" applyFill="1" applyBorder="1" applyAlignment="1">
      <alignment horizontal="center" vertical="center"/>
    </xf>
    <xf numFmtId="0" fontId="0" fillId="9" borderId="1" xfId="0" applyFill="1" applyBorder="1" applyAlignment="1" applyProtection="1">
      <alignment vertical="center"/>
      <protection locked="0"/>
    </xf>
    <xf numFmtId="9" fontId="0" fillId="3" borderId="1" xfId="1" applyNumberFormat="1" applyFont="1" applyFill="1" applyBorder="1" applyAlignment="1">
      <alignment horizontal="center" vertical="center"/>
    </xf>
    <xf numFmtId="44" fontId="2" fillId="2" borderId="16" xfId="1" applyFont="1" applyFill="1" applyBorder="1" applyAlignment="1">
      <alignment vertical="center"/>
    </xf>
    <xf numFmtId="44" fontId="2" fillId="5" borderId="7" xfId="1" applyFont="1" applyFill="1" applyBorder="1" applyAlignment="1">
      <alignment horizontal="center" vertical="center"/>
    </xf>
    <xf numFmtId="44" fontId="2" fillId="5" borderId="4" xfId="1" applyFont="1" applyFill="1" applyBorder="1" applyAlignment="1">
      <alignment horizontal="center" vertical="center"/>
    </xf>
    <xf numFmtId="44" fontId="2" fillId="2" borderId="9" xfId="1" applyFont="1" applyFill="1" applyBorder="1" applyAlignment="1">
      <alignment vertical="center"/>
    </xf>
    <xf numFmtId="44" fontId="2" fillId="8" borderId="4" xfId="1" applyFont="1" applyFill="1" applyBorder="1" applyAlignment="1">
      <alignment horizontal="center" vertical="center"/>
    </xf>
    <xf numFmtId="43" fontId="0" fillId="3" borderId="1" xfId="3" applyFont="1" applyFill="1" applyBorder="1" applyAlignment="1">
      <alignment horizontal="center" vertical="center"/>
    </xf>
    <xf numFmtId="43" fontId="2" fillId="5" borderId="7" xfId="3" applyFont="1" applyFill="1" applyBorder="1" applyAlignment="1">
      <alignment horizontal="center"/>
    </xf>
    <xf numFmtId="43" fontId="2" fillId="5" borderId="4" xfId="3" applyFont="1" applyFill="1" applyBorder="1" applyAlignment="1">
      <alignment horizontal="center"/>
    </xf>
    <xf numFmtId="43" fontId="2" fillId="2" borderId="16" xfId="3" applyFont="1" applyFill="1" applyBorder="1" applyAlignment="1">
      <alignment horizontal="center"/>
    </xf>
    <xf numFmtId="43" fontId="2" fillId="2" borderId="9" xfId="3" applyFont="1" applyFill="1" applyBorder="1" applyAlignment="1">
      <alignment horizontal="center"/>
    </xf>
    <xf numFmtId="43" fontId="0" fillId="0" borderId="0" xfId="3" applyFont="1" applyAlignment="1">
      <alignment horizontal="center"/>
    </xf>
    <xf numFmtId="43" fontId="0" fillId="0" borderId="1" xfId="3" applyFont="1" applyBorder="1" applyAlignment="1">
      <alignment horizontal="center"/>
    </xf>
    <xf numFmtId="43" fontId="2" fillId="3" borderId="2" xfId="3" applyFont="1" applyFill="1" applyBorder="1" applyAlignment="1">
      <alignment horizontal="center" vertical="center" wrapText="1"/>
    </xf>
    <xf numFmtId="0" fontId="2" fillId="4" borderId="2" xfId="0" applyFont="1" applyFill="1" applyBorder="1" applyAlignment="1">
      <alignment horizontal="center" vertical="center" readingOrder="2"/>
    </xf>
    <xf numFmtId="0" fontId="3" fillId="4" borderId="32" xfId="0" applyFont="1" applyFill="1" applyBorder="1" applyAlignment="1">
      <alignment horizontal="center" vertical="center" wrapText="1"/>
    </xf>
    <xf numFmtId="0" fontId="2" fillId="0" borderId="3" xfId="0" applyFont="1" applyBorder="1" applyAlignment="1">
      <alignment horizontal="center" vertical="center" wrapText="1"/>
    </xf>
    <xf numFmtId="0" fontId="0" fillId="0" borderId="3" xfId="0" applyBorder="1" applyAlignment="1">
      <alignment horizontal="center" vertical="center" wrapText="1"/>
    </xf>
    <xf numFmtId="0" fontId="2" fillId="0" borderId="3" xfId="0" applyFont="1" applyBorder="1" applyAlignment="1">
      <alignment horizontal="center" vertical="center" wrapText="1" readingOrder="2"/>
    </xf>
    <xf numFmtId="0" fontId="0" fillId="3" borderId="2" xfId="1" applyNumberFormat="1" applyFont="1" applyFill="1" applyBorder="1" applyAlignment="1">
      <alignment horizontal="center" vertical="center" readingOrder="2"/>
    </xf>
    <xf numFmtId="9" fontId="0" fillId="9" borderId="2" xfId="2" applyFont="1" applyFill="1" applyBorder="1" applyAlignment="1" applyProtection="1">
      <alignment horizontal="center" vertical="center"/>
      <protection locked="0"/>
    </xf>
    <xf numFmtId="0" fontId="2" fillId="2" borderId="17" xfId="0" applyFont="1" applyFill="1" applyBorder="1" applyAlignment="1">
      <alignment wrapText="1"/>
    </xf>
    <xf numFmtId="0" fontId="0" fillId="6" borderId="14" xfId="0" applyFill="1" applyBorder="1" applyAlignment="1">
      <alignment wrapText="1"/>
    </xf>
    <xf numFmtId="0" fontId="2" fillId="2" borderId="10" xfId="0" applyFont="1" applyFill="1" applyBorder="1" applyAlignment="1">
      <alignment wrapText="1"/>
    </xf>
    <xf numFmtId="0" fontId="0" fillId="0" borderId="0" xfId="0" applyAlignment="1">
      <alignment wrapText="1"/>
    </xf>
    <xf numFmtId="0" fontId="0" fillId="0" borderId="35" xfId="0" applyBorder="1" applyAlignment="1">
      <alignment horizontal="center" vertical="center" wrapText="1"/>
    </xf>
    <xf numFmtId="0" fontId="2" fillId="0" borderId="35" xfId="0" applyFont="1" applyBorder="1" applyAlignment="1">
      <alignment horizontal="center" vertical="center" wrapText="1"/>
    </xf>
    <xf numFmtId="43" fontId="2" fillId="11" borderId="4" xfId="3" applyFont="1" applyFill="1" applyBorder="1" applyAlignment="1">
      <alignment horizontal="center"/>
    </xf>
    <xf numFmtId="0" fontId="0" fillId="0" borderId="3" xfId="0" applyBorder="1" applyAlignment="1">
      <alignment horizontal="right" vertical="center" wrapText="1"/>
    </xf>
    <xf numFmtId="0" fontId="0" fillId="3" borderId="1" xfId="1" applyNumberFormat="1" applyFont="1" applyFill="1" applyBorder="1" applyAlignment="1">
      <alignment horizontal="center" vertical="center"/>
    </xf>
    <xf numFmtId="44" fontId="0" fillId="0" borderId="0" xfId="0" applyNumberFormat="1" applyAlignment="1">
      <alignment vertical="center"/>
    </xf>
    <xf numFmtId="167" fontId="2" fillId="2" borderId="16" xfId="3" applyNumberFormat="1" applyFont="1" applyFill="1" applyBorder="1" applyAlignment="1">
      <alignment horizontal="center" vertical="center"/>
    </xf>
    <xf numFmtId="167" fontId="0" fillId="3" borderId="1" xfId="3" applyNumberFormat="1" applyFont="1" applyFill="1" applyBorder="1" applyAlignment="1">
      <alignment horizontal="center" vertical="center"/>
    </xf>
    <xf numFmtId="167" fontId="2" fillId="5" borderId="6" xfId="3" applyNumberFormat="1" applyFont="1" applyFill="1" applyBorder="1" applyAlignment="1">
      <alignment horizontal="center" vertical="center" wrapText="1"/>
    </xf>
    <xf numFmtId="167" fontId="0" fillId="3" borderId="22" xfId="3" applyNumberFormat="1" applyFont="1" applyFill="1" applyBorder="1" applyAlignment="1">
      <alignment horizontal="center" vertical="center"/>
    </xf>
    <xf numFmtId="167" fontId="2" fillId="5" borderId="12" xfId="3" applyNumberFormat="1" applyFont="1" applyFill="1" applyBorder="1" applyAlignment="1">
      <alignment horizontal="center" vertical="center" wrapText="1"/>
    </xf>
    <xf numFmtId="167" fontId="2" fillId="2" borderId="9" xfId="3" applyNumberFormat="1" applyFont="1" applyFill="1" applyBorder="1" applyAlignment="1">
      <alignment horizontal="center" vertical="center"/>
    </xf>
    <xf numFmtId="167" fontId="0" fillId="3" borderId="21" xfId="3" applyNumberFormat="1" applyFont="1" applyFill="1" applyBorder="1" applyAlignment="1">
      <alignment horizontal="center" vertical="center"/>
    </xf>
    <xf numFmtId="167" fontId="2" fillId="5" borderId="4" xfId="1" applyNumberFormat="1" applyFont="1" applyFill="1" applyBorder="1" applyAlignment="1">
      <alignment horizontal="center"/>
    </xf>
    <xf numFmtId="167" fontId="0" fillId="3" borderId="22" xfId="3" applyNumberFormat="1" applyFont="1" applyFill="1" applyBorder="1" applyAlignment="1" applyProtection="1">
      <alignment horizontal="center" vertical="center"/>
    </xf>
    <xf numFmtId="167" fontId="2" fillId="8" borderId="12" xfId="3" applyNumberFormat="1" applyFont="1" applyFill="1" applyBorder="1" applyAlignment="1">
      <alignment horizontal="center" vertical="center" wrapText="1"/>
    </xf>
    <xf numFmtId="167" fontId="2" fillId="3" borderId="1" xfId="3" applyNumberFormat="1" applyFont="1" applyFill="1" applyBorder="1" applyAlignment="1">
      <alignment horizontal="center" vertical="center"/>
    </xf>
    <xf numFmtId="167" fontId="0" fillId="0" borderId="0" xfId="3" applyNumberFormat="1" applyFont="1" applyAlignment="1">
      <alignment horizontal="center" vertical="center"/>
    </xf>
    <xf numFmtId="167" fontId="7" fillId="0" borderId="0" xfId="3" applyNumberFormat="1" applyFont="1" applyAlignment="1">
      <alignment horizontal="center" vertical="center"/>
    </xf>
    <xf numFmtId="167" fontId="0" fillId="0" borderId="5" xfId="3" applyNumberFormat="1" applyFont="1" applyBorder="1" applyAlignment="1">
      <alignment horizontal="center" vertical="center"/>
    </xf>
    <xf numFmtId="0" fontId="0" fillId="9" borderId="36" xfId="0" applyFill="1" applyBorder="1" applyAlignment="1" applyProtection="1">
      <alignment vertical="center"/>
      <protection locked="0"/>
    </xf>
    <xf numFmtId="0" fontId="2" fillId="7" borderId="22" xfId="0" applyFont="1" applyFill="1" applyBorder="1" applyAlignment="1">
      <alignment vertical="center" wrapText="1" readingOrder="2"/>
    </xf>
    <xf numFmtId="0" fontId="3" fillId="0" borderId="20" xfId="0" applyFont="1" applyBorder="1" applyAlignment="1">
      <alignment horizontal="center" vertical="center" readingOrder="2"/>
    </xf>
    <xf numFmtId="44" fontId="6" fillId="2" borderId="16" xfId="1" applyFont="1" applyFill="1" applyBorder="1" applyAlignment="1"/>
    <xf numFmtId="167" fontId="2" fillId="3" borderId="2" xfId="3" applyNumberFormat="1" applyFont="1" applyFill="1" applyBorder="1" applyAlignment="1">
      <alignment horizontal="center" vertical="center" wrapText="1"/>
    </xf>
    <xf numFmtId="0" fontId="0" fillId="9" borderId="1" xfId="0" applyFill="1" applyBorder="1" applyAlignment="1" applyProtection="1">
      <alignment vertical="center" wrapText="1"/>
      <protection locked="0"/>
    </xf>
    <xf numFmtId="44" fontId="0" fillId="3" borderId="2" xfId="1" applyFont="1" applyFill="1" applyBorder="1" applyAlignment="1">
      <alignment horizontal="center" vertical="center"/>
    </xf>
    <xf numFmtId="0" fontId="2" fillId="5" borderId="11" xfId="0" applyFont="1" applyFill="1" applyBorder="1" applyAlignment="1">
      <alignment horizontal="center" wrapText="1"/>
    </xf>
    <xf numFmtId="0" fontId="2" fillId="8" borderId="11" xfId="0" applyFont="1" applyFill="1" applyBorder="1" applyAlignment="1">
      <alignment horizontal="center" wrapText="1"/>
    </xf>
    <xf numFmtId="0" fontId="0" fillId="0" borderId="0" xfId="0" applyAlignment="1">
      <alignment horizontal="center"/>
    </xf>
    <xf numFmtId="0" fontId="3" fillId="2" borderId="15" xfId="0" applyFont="1" applyFill="1" applyBorder="1" applyAlignment="1">
      <alignment horizontal="center"/>
    </xf>
    <xf numFmtId="0" fontId="3" fillId="5" borderId="33" xfId="0" applyFont="1" applyFill="1" applyBorder="1" applyAlignment="1">
      <alignment horizontal="center" wrapText="1"/>
    </xf>
    <xf numFmtId="0" fontId="3" fillId="7" borderId="5" xfId="0" applyFont="1" applyFill="1" applyBorder="1" applyAlignment="1">
      <alignment horizontal="center" vertical="center"/>
    </xf>
    <xf numFmtId="0" fontId="3" fillId="5" borderId="11" xfId="0" applyFont="1" applyFill="1" applyBorder="1" applyAlignment="1">
      <alignment horizontal="center" wrapText="1"/>
    </xf>
    <xf numFmtId="0" fontId="3" fillId="7" borderId="23" xfId="0" applyFont="1" applyFill="1" applyBorder="1" applyAlignment="1">
      <alignment horizontal="center" vertical="center"/>
    </xf>
    <xf numFmtId="0" fontId="3" fillId="8" borderId="11" xfId="0" applyFont="1" applyFill="1" applyBorder="1" applyAlignment="1">
      <alignment horizontal="center" wrapText="1"/>
    </xf>
    <xf numFmtId="0" fontId="0" fillId="3" borderId="1" xfId="1" applyNumberFormat="1" applyFont="1" applyFill="1" applyBorder="1" applyAlignment="1">
      <alignment horizontal="center" vertical="center" wrapText="1" readingOrder="2"/>
    </xf>
    <xf numFmtId="0" fontId="3" fillId="7" borderId="5" xfId="0" applyFont="1" applyFill="1" applyBorder="1" applyAlignment="1">
      <alignment horizontal="center" vertical="center" readingOrder="1"/>
    </xf>
    <xf numFmtId="49" fontId="3" fillId="2" borderId="15" xfId="0" applyNumberFormat="1" applyFont="1" applyFill="1" applyBorder="1" applyAlignment="1">
      <alignment horizontal="center"/>
    </xf>
    <xf numFmtId="0" fontId="3" fillId="0" borderId="5" xfId="0" applyFont="1" applyBorder="1" applyAlignment="1">
      <alignment horizontal="center" vertical="center"/>
    </xf>
    <xf numFmtId="0" fontId="3" fillId="0" borderId="22" xfId="0" applyFont="1" applyBorder="1" applyAlignment="1">
      <alignment horizontal="center" vertical="center"/>
    </xf>
    <xf numFmtId="10" fontId="0" fillId="3" borderId="1" xfId="1" applyNumberFormat="1" applyFont="1" applyFill="1" applyBorder="1" applyAlignment="1">
      <alignment horizontal="center" vertical="center"/>
    </xf>
    <xf numFmtId="168" fontId="0" fillId="3" borderId="29" xfId="1" applyNumberFormat="1" applyFont="1" applyFill="1" applyBorder="1" applyAlignment="1" applyProtection="1">
      <alignment horizontal="center" vertical="center" readingOrder="2"/>
    </xf>
    <xf numFmtId="168" fontId="0" fillId="3" borderId="1" xfId="1" applyNumberFormat="1" applyFont="1" applyFill="1" applyBorder="1" applyAlignment="1" applyProtection="1">
      <alignment horizontal="center" vertical="center" readingOrder="2"/>
    </xf>
    <xf numFmtId="0" fontId="2" fillId="0" borderId="0" xfId="0" applyFont="1" applyAlignment="1">
      <alignment vertical="center" readingOrder="2"/>
    </xf>
    <xf numFmtId="0" fontId="2" fillId="12" borderId="37" xfId="0" applyFont="1" applyFill="1" applyBorder="1" applyAlignment="1">
      <alignment vertical="center" wrapText="1" readingOrder="2"/>
    </xf>
    <xf numFmtId="167" fontId="2" fillId="12" borderId="19" xfId="3" applyNumberFormat="1" applyFont="1" applyFill="1" applyBorder="1" applyAlignment="1">
      <alignment horizontal="center" vertical="center" wrapText="1"/>
    </xf>
    <xf numFmtId="0" fontId="9" fillId="0" borderId="15" xfId="0" applyFont="1" applyBorder="1" applyAlignment="1">
      <alignment vertical="center" readingOrder="2"/>
    </xf>
    <xf numFmtId="167" fontId="0" fillId="0" borderId="16" xfId="3" applyNumberFormat="1" applyFont="1" applyBorder="1" applyAlignment="1">
      <alignment horizontal="center" vertical="center"/>
    </xf>
    <xf numFmtId="0" fontId="0" fillId="0" borderId="16" xfId="0" applyBorder="1" applyAlignment="1">
      <alignment vertical="center"/>
    </xf>
    <xf numFmtId="0" fontId="0" fillId="0" borderId="16" xfId="0" applyBorder="1"/>
    <xf numFmtId="44" fontId="0" fillId="0" borderId="16" xfId="1" applyFont="1" applyBorder="1"/>
    <xf numFmtId="43" fontId="0" fillId="0" borderId="16" xfId="3" applyFont="1" applyBorder="1" applyAlignment="1">
      <alignment horizontal="center"/>
    </xf>
    <xf numFmtId="0" fontId="0" fillId="0" borderId="17" xfId="0" applyBorder="1"/>
    <xf numFmtId="0" fontId="4" fillId="10" borderId="0" xfId="0" applyFont="1" applyFill="1" applyAlignment="1">
      <alignment horizontal="center" vertical="center"/>
    </xf>
    <xf numFmtId="0" fontId="4" fillId="10" borderId="34" xfId="0" applyFont="1" applyFill="1" applyBorder="1" applyAlignment="1">
      <alignment horizontal="center" vertical="center"/>
    </xf>
    <xf numFmtId="0" fontId="2" fillId="0" borderId="28" xfId="0" applyFont="1" applyBorder="1" applyAlignment="1">
      <alignment horizontal="right" readingOrder="2"/>
    </xf>
    <xf numFmtId="0" fontId="2" fillId="0" borderId="25" xfId="0" applyFont="1" applyBorder="1" applyAlignment="1">
      <alignment horizontal="right" readingOrder="2"/>
    </xf>
    <xf numFmtId="0" fontId="2" fillId="0" borderId="26" xfId="0" applyFont="1" applyBorder="1" applyAlignment="1">
      <alignment horizontal="right" readingOrder="2"/>
    </xf>
    <xf numFmtId="0" fontId="2" fillId="0" borderId="38" xfId="0" applyFont="1" applyBorder="1" applyAlignment="1">
      <alignment horizontal="right" wrapText="1" readingOrder="2"/>
    </xf>
    <xf numFmtId="0" fontId="2" fillId="0" borderId="4" xfId="0" applyFont="1" applyBorder="1" applyAlignment="1">
      <alignment horizontal="right" wrapText="1" readingOrder="2"/>
    </xf>
    <xf numFmtId="0" fontId="2" fillId="0" borderId="39" xfId="0" applyFont="1" applyBorder="1" applyAlignment="1">
      <alignment horizontal="right" wrapText="1" readingOrder="2"/>
    </xf>
    <xf numFmtId="0" fontId="0" fillId="0" borderId="0" xfId="0" applyAlignment="1">
      <alignment horizontal="right" readingOrder="2"/>
    </xf>
    <xf numFmtId="43" fontId="2" fillId="8" borderId="30" xfId="3" applyFont="1" applyFill="1" applyBorder="1" applyAlignment="1">
      <alignment horizontal="center"/>
    </xf>
    <xf numFmtId="43" fontId="2" fillId="8" borderId="19" xfId="3" applyFont="1" applyFill="1" applyBorder="1" applyAlignment="1">
      <alignment horizontal="center"/>
    </xf>
    <xf numFmtId="43" fontId="2" fillId="8" borderId="31" xfId="3" applyFont="1" applyFill="1" applyBorder="1" applyAlignment="1">
      <alignment horizontal="center"/>
    </xf>
    <xf numFmtId="165" fontId="6" fillId="3" borderId="29" xfId="2" applyNumberFormat="1" applyFont="1" applyFill="1" applyBorder="1" applyAlignment="1">
      <alignment horizontal="center" vertical="center"/>
    </xf>
    <xf numFmtId="165" fontId="6" fillId="3" borderId="27" xfId="2" applyNumberFormat="1" applyFont="1" applyFill="1" applyBorder="1" applyAlignment="1">
      <alignment horizontal="center" vertical="center"/>
    </xf>
    <xf numFmtId="165" fontId="6" fillId="3" borderId="5" xfId="2" applyNumberFormat="1" applyFont="1" applyFill="1" applyBorder="1" applyAlignment="1">
      <alignment horizontal="center" vertical="center"/>
    </xf>
    <xf numFmtId="43" fontId="2" fillId="12" borderId="30" xfId="3" applyFont="1" applyFill="1" applyBorder="1" applyAlignment="1">
      <alignment horizontal="center"/>
    </xf>
    <xf numFmtId="43" fontId="2" fillId="12" borderId="19" xfId="3" applyFont="1" applyFill="1" applyBorder="1" applyAlignment="1">
      <alignment horizontal="center"/>
    </xf>
    <xf numFmtId="43" fontId="2" fillId="12" borderId="20" xfId="3" applyFont="1" applyFill="1" applyBorder="1" applyAlignment="1">
      <alignment horizontal="center"/>
    </xf>
  </cellXfs>
  <cellStyles count="4">
    <cellStyle name="Comma" xfId="3" builtinId="3"/>
    <cellStyle name="Currency" xfId="1" builtinId="4"/>
    <cellStyle name="Normal" xfId="0" builtinId="0"/>
    <cellStyle name="Percent" xfId="2" builtinId="5"/>
  </cellStyles>
  <dxfs count="0"/>
  <tableStyles count="0" defaultTableStyle="TableStyleMedium2" defaultPivotStyle="PivotStyleLight16"/>
  <colors>
    <mruColors>
      <color rgb="FFFF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15240</xdr:colOff>
      <xdr:row>0</xdr:row>
      <xdr:rowOff>0</xdr:rowOff>
    </xdr:from>
    <xdr:to>
      <xdr:col>1</xdr:col>
      <xdr:colOff>281940</xdr:colOff>
      <xdr:row>0</xdr:row>
      <xdr:rowOff>702618</xdr:rowOff>
    </xdr:to>
    <xdr:pic>
      <xdr:nvPicPr>
        <xdr:cNvPr id="5" name="Picture 4" descr="משרד הקליטה, נתב&quot;ג - שילה - שירות לאומי דתי">
          <a:extLst>
            <a:ext uri="{FF2B5EF4-FFF2-40B4-BE49-F238E27FC236}">
              <a16:creationId xmlns:a16="http://schemas.microsoft.com/office/drawing/2014/main" xmlns="" id="{00000000-0008-0000-0000-00000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01382620" y="0"/>
          <a:ext cx="937260" cy="702618"/>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191"/>
  <sheetViews>
    <sheetView rightToLeft="1" tabSelected="1" zoomScale="85" zoomScaleNormal="85" workbookViewId="0">
      <pane xSplit="3" ySplit="2" topLeftCell="D278" activePane="bottomRight" state="frozen"/>
      <selection pane="topRight" activeCell="B1" sqref="B1"/>
      <selection pane="bottomLeft" activeCell="A3" sqref="A3"/>
      <selection pane="bottomRight" activeCell="C442" sqref="C442"/>
    </sheetView>
  </sheetViews>
  <sheetFormatPr defaultRowHeight="14.25" x14ac:dyDescent="0.2"/>
  <cols>
    <col min="2" max="2" width="17.25" style="105" customWidth="1"/>
    <col min="3" max="3" width="51.625" style="39" customWidth="1"/>
    <col min="4" max="4" width="11.875" style="95" customWidth="1"/>
    <col min="5" max="5" width="8.5" style="13" customWidth="1"/>
    <col min="6" max="6" width="17" style="3" bestFit="1" customWidth="1"/>
    <col min="7" max="7" width="17.125" style="26" customWidth="1"/>
    <col min="8" max="8" width="14.5" style="13" customWidth="1"/>
    <col min="9" max="9" width="19.5" style="63" customWidth="1"/>
    <col min="10" max="10" width="12.125" style="2" customWidth="1"/>
    <col min="11" max="11" width="33.5" style="1" customWidth="1"/>
    <col min="12" max="12" width="57.625" style="75" customWidth="1"/>
    <col min="16" max="16" width="51.625" style="39" customWidth="1"/>
    <col min="18" max="18" width="27.5" customWidth="1"/>
  </cols>
  <sheetData>
    <row r="1" spans="1:16" ht="55.9" customHeight="1" thickBot="1" x14ac:dyDescent="0.25">
      <c r="B1" s="130" t="s">
        <v>502</v>
      </c>
      <c r="C1" s="130"/>
      <c r="D1" s="130"/>
      <c r="E1" s="130"/>
      <c r="F1" s="130"/>
      <c r="G1" s="130"/>
      <c r="H1" s="130"/>
      <c r="I1" s="130"/>
      <c r="J1" s="130"/>
      <c r="K1" s="131"/>
      <c r="L1" s="98"/>
      <c r="P1"/>
    </row>
    <row r="2" spans="1:16" ht="30" customHeight="1" thickBot="1" x14ac:dyDescent="0.25">
      <c r="A2" s="4" t="s">
        <v>99</v>
      </c>
      <c r="B2" s="16" t="s">
        <v>215</v>
      </c>
      <c r="C2" s="16" t="s">
        <v>9</v>
      </c>
      <c r="D2" s="100" t="s">
        <v>394</v>
      </c>
      <c r="E2" s="40" t="s">
        <v>0</v>
      </c>
      <c r="F2" s="40" t="s">
        <v>207</v>
      </c>
      <c r="G2" s="65" t="s">
        <v>212</v>
      </c>
      <c r="H2" s="40" t="s">
        <v>211</v>
      </c>
      <c r="I2" s="64" t="s">
        <v>210</v>
      </c>
      <c r="J2" s="5" t="s">
        <v>1</v>
      </c>
      <c r="K2" s="5" t="s">
        <v>2</v>
      </c>
      <c r="L2" s="66" t="s">
        <v>216</v>
      </c>
      <c r="P2"/>
    </row>
    <row r="3" spans="1:16" ht="15" x14ac:dyDescent="0.25">
      <c r="A3" s="6"/>
      <c r="B3" s="106">
        <v>5.0999999999999996</v>
      </c>
      <c r="C3" s="27" t="s">
        <v>383</v>
      </c>
      <c r="D3" s="82"/>
      <c r="E3" s="41"/>
      <c r="F3" s="20"/>
      <c r="G3" s="99" t="s">
        <v>485</v>
      </c>
      <c r="H3" s="52"/>
      <c r="I3" s="60"/>
      <c r="J3" s="7"/>
      <c r="K3" s="7"/>
      <c r="L3" s="72"/>
      <c r="P3"/>
    </row>
    <row r="4" spans="1:16" s="15" customFormat="1" ht="85.5" x14ac:dyDescent="0.2">
      <c r="A4" s="19">
        <v>1</v>
      </c>
      <c r="B4" s="108" t="s">
        <v>533</v>
      </c>
      <c r="C4" s="17" t="s">
        <v>428</v>
      </c>
      <c r="D4" s="83">
        <v>2</v>
      </c>
      <c r="E4" s="48" t="s">
        <v>4</v>
      </c>
      <c r="F4" s="49">
        <v>80000</v>
      </c>
      <c r="G4" s="47"/>
      <c r="H4" s="49">
        <f t="shared" ref="H4:H9" si="0">SUM(F4-(F4*G4))</f>
        <v>80000</v>
      </c>
      <c r="I4" s="57">
        <f t="shared" ref="I4:I9" si="1">H4*D4</f>
        <v>160000</v>
      </c>
      <c r="J4" s="50"/>
      <c r="K4" s="101" t="s">
        <v>395</v>
      </c>
      <c r="L4" s="68" t="s">
        <v>379</v>
      </c>
      <c r="P4"/>
    </row>
    <row r="5" spans="1:16" s="15" customFormat="1" ht="60" x14ac:dyDescent="0.2">
      <c r="A5" s="19">
        <f t="shared" ref="A5:A17" si="2">A4+1</f>
        <v>2</v>
      </c>
      <c r="B5" s="108" t="s">
        <v>533</v>
      </c>
      <c r="C5" s="17" t="s">
        <v>429</v>
      </c>
      <c r="D5" s="83">
        <v>45</v>
      </c>
      <c r="E5" s="48" t="s">
        <v>4</v>
      </c>
      <c r="F5" s="49">
        <v>800</v>
      </c>
      <c r="G5" s="47"/>
      <c r="H5" s="49">
        <f t="shared" ref="H5" si="3">SUM(F5-(F5*G5))</f>
        <v>800</v>
      </c>
      <c r="I5" s="57">
        <f t="shared" ref="I5" si="4">H5*D5</f>
        <v>36000</v>
      </c>
      <c r="J5" s="50"/>
      <c r="K5" s="101"/>
      <c r="L5" s="68"/>
      <c r="P5"/>
    </row>
    <row r="6" spans="1:16" s="15" customFormat="1" ht="57" x14ac:dyDescent="0.2">
      <c r="A6" s="19">
        <f t="shared" si="2"/>
        <v>3</v>
      </c>
      <c r="B6" s="108" t="s">
        <v>533</v>
      </c>
      <c r="C6" s="17" t="s">
        <v>381</v>
      </c>
      <c r="D6" s="83">
        <v>5</v>
      </c>
      <c r="E6" s="48" t="s">
        <v>4</v>
      </c>
      <c r="F6" s="49">
        <v>1200</v>
      </c>
      <c r="G6" s="47"/>
      <c r="H6" s="49">
        <f t="shared" ref="H6" si="5">SUM(F6-(F6*G6))</f>
        <v>1200</v>
      </c>
      <c r="I6" s="57">
        <f t="shared" ref="I6" si="6">H6*D6</f>
        <v>6000</v>
      </c>
      <c r="J6" s="50"/>
      <c r="K6" s="50"/>
      <c r="L6" s="68" t="s">
        <v>358</v>
      </c>
      <c r="P6"/>
    </row>
    <row r="7" spans="1:16" s="15" customFormat="1" ht="30" x14ac:dyDescent="0.2">
      <c r="A7" s="19">
        <f t="shared" si="2"/>
        <v>4</v>
      </c>
      <c r="B7" s="108" t="s">
        <v>533</v>
      </c>
      <c r="C7" s="17" t="s">
        <v>478</v>
      </c>
      <c r="D7" s="83">
        <v>20</v>
      </c>
      <c r="E7" s="48" t="s">
        <v>4</v>
      </c>
      <c r="F7" s="49">
        <v>800</v>
      </c>
      <c r="G7" s="47"/>
      <c r="H7" s="49">
        <f t="shared" ref="H7" si="7">SUM(F7-(F7*G7))</f>
        <v>800</v>
      </c>
      <c r="I7" s="57">
        <f t="shared" ref="I7" si="8">H7*D7</f>
        <v>16000</v>
      </c>
      <c r="J7" s="50"/>
      <c r="K7" s="50"/>
      <c r="L7" s="68"/>
      <c r="P7"/>
    </row>
    <row r="8" spans="1:16" s="15" customFormat="1" ht="30" x14ac:dyDescent="0.2">
      <c r="A8" s="19">
        <f t="shared" si="2"/>
        <v>5</v>
      </c>
      <c r="B8" s="108" t="s">
        <v>534</v>
      </c>
      <c r="C8" s="17" t="s">
        <v>355</v>
      </c>
      <c r="D8" s="83">
        <v>2</v>
      </c>
      <c r="E8" s="48" t="s">
        <v>4</v>
      </c>
      <c r="F8" s="49">
        <v>14000</v>
      </c>
      <c r="G8" s="47"/>
      <c r="H8" s="49">
        <f t="shared" si="0"/>
        <v>14000</v>
      </c>
      <c r="I8" s="57">
        <f t="shared" si="1"/>
        <v>28000</v>
      </c>
      <c r="J8" s="50"/>
      <c r="K8" s="50"/>
      <c r="L8" s="68" t="s">
        <v>356</v>
      </c>
      <c r="P8"/>
    </row>
    <row r="9" spans="1:16" s="15" customFormat="1" ht="57" x14ac:dyDescent="0.2">
      <c r="A9" s="19">
        <f t="shared" si="2"/>
        <v>6</v>
      </c>
      <c r="B9" s="108" t="s">
        <v>535</v>
      </c>
      <c r="C9" s="17" t="s">
        <v>475</v>
      </c>
      <c r="D9" s="83">
        <v>2</v>
      </c>
      <c r="E9" s="48" t="s">
        <v>4</v>
      </c>
      <c r="F9" s="49">
        <v>25000</v>
      </c>
      <c r="G9" s="47"/>
      <c r="H9" s="49">
        <f t="shared" si="0"/>
        <v>25000</v>
      </c>
      <c r="I9" s="57">
        <f t="shared" si="1"/>
        <v>50000</v>
      </c>
      <c r="J9" s="50"/>
      <c r="K9" s="50"/>
      <c r="L9" s="68" t="s">
        <v>357</v>
      </c>
      <c r="P9"/>
    </row>
    <row r="10" spans="1:16" s="15" customFormat="1" ht="57" x14ac:dyDescent="0.2">
      <c r="A10" s="19">
        <f t="shared" si="2"/>
        <v>7</v>
      </c>
      <c r="B10" s="108" t="s">
        <v>535</v>
      </c>
      <c r="C10" s="17" t="s">
        <v>387</v>
      </c>
      <c r="D10" s="83">
        <v>2</v>
      </c>
      <c r="E10" s="48" t="s">
        <v>4</v>
      </c>
      <c r="F10" s="49">
        <v>6500</v>
      </c>
      <c r="G10" s="47"/>
      <c r="H10" s="49">
        <f t="shared" ref="H10:H11" si="9">SUM(F10-(F10*G10))</f>
        <v>6500</v>
      </c>
      <c r="I10" s="57">
        <f t="shared" ref="I10:I11" si="10">H10*D10</f>
        <v>13000</v>
      </c>
      <c r="J10" s="50"/>
      <c r="K10" s="50"/>
      <c r="L10" s="68" t="s">
        <v>341</v>
      </c>
      <c r="P10"/>
    </row>
    <row r="11" spans="1:16" s="15" customFormat="1" ht="45" x14ac:dyDescent="0.2">
      <c r="A11" s="19">
        <f t="shared" si="2"/>
        <v>8</v>
      </c>
      <c r="B11" s="108" t="s">
        <v>535</v>
      </c>
      <c r="C11" s="17" t="s">
        <v>388</v>
      </c>
      <c r="D11" s="83">
        <v>3</v>
      </c>
      <c r="E11" s="48" t="s">
        <v>4</v>
      </c>
      <c r="F11" s="49">
        <v>8000</v>
      </c>
      <c r="G11" s="47"/>
      <c r="H11" s="49">
        <f t="shared" si="9"/>
        <v>8000</v>
      </c>
      <c r="I11" s="57">
        <f t="shared" si="10"/>
        <v>24000</v>
      </c>
      <c r="J11" s="50"/>
      <c r="K11" s="50"/>
      <c r="L11" s="68"/>
      <c r="P11"/>
    </row>
    <row r="12" spans="1:16" s="15" customFormat="1" ht="30" x14ac:dyDescent="0.2">
      <c r="A12" s="19">
        <f t="shared" si="2"/>
        <v>9</v>
      </c>
      <c r="B12" s="108" t="s">
        <v>535</v>
      </c>
      <c r="C12" s="17" t="s">
        <v>389</v>
      </c>
      <c r="D12" s="83">
        <v>10</v>
      </c>
      <c r="E12" s="48" t="s">
        <v>61</v>
      </c>
      <c r="F12" s="49">
        <v>2500</v>
      </c>
      <c r="G12" s="47"/>
      <c r="H12" s="49">
        <f t="shared" ref="H12" si="11">SUM(F12-(F12*G12))</f>
        <v>2500</v>
      </c>
      <c r="I12" s="57">
        <f t="shared" ref="I12" si="12">H12*D12</f>
        <v>25000</v>
      </c>
      <c r="J12" s="50"/>
      <c r="K12" s="50"/>
      <c r="L12" s="68"/>
      <c r="P12"/>
    </row>
    <row r="13" spans="1:16" s="15" customFormat="1" ht="45" x14ac:dyDescent="0.2">
      <c r="A13" s="19">
        <f t="shared" si="2"/>
        <v>10</v>
      </c>
      <c r="B13" s="108" t="s">
        <v>535</v>
      </c>
      <c r="C13" s="17" t="s">
        <v>359</v>
      </c>
      <c r="D13" s="85">
        <v>5</v>
      </c>
      <c r="E13" s="48" t="s">
        <v>4</v>
      </c>
      <c r="F13" s="49">
        <v>22000</v>
      </c>
      <c r="G13" s="47"/>
      <c r="H13" s="49">
        <f t="shared" ref="H13:H17" si="13">SUM(F13-(F13*G13))</f>
        <v>22000</v>
      </c>
      <c r="I13" s="57">
        <f t="shared" ref="I13:I17" si="14">H13*D13</f>
        <v>110000</v>
      </c>
      <c r="J13" s="50"/>
      <c r="K13" s="50"/>
      <c r="L13" s="76" t="s">
        <v>375</v>
      </c>
      <c r="P13"/>
    </row>
    <row r="14" spans="1:16" s="15" customFormat="1" ht="45" x14ac:dyDescent="0.2">
      <c r="A14" s="19">
        <f t="shared" si="2"/>
        <v>11</v>
      </c>
      <c r="B14" s="108" t="s">
        <v>535</v>
      </c>
      <c r="C14" s="17" t="s">
        <v>360</v>
      </c>
      <c r="D14" s="85">
        <v>5</v>
      </c>
      <c r="E14" s="48" t="s">
        <v>4</v>
      </c>
      <c r="F14" s="49">
        <v>22000</v>
      </c>
      <c r="G14" s="47"/>
      <c r="H14" s="49">
        <f t="shared" si="13"/>
        <v>22000</v>
      </c>
      <c r="I14" s="57">
        <f t="shared" si="14"/>
        <v>110000</v>
      </c>
      <c r="J14" s="50"/>
      <c r="K14" s="50"/>
      <c r="L14" s="76" t="s">
        <v>375</v>
      </c>
      <c r="P14"/>
    </row>
    <row r="15" spans="1:16" s="15" customFormat="1" ht="60" x14ac:dyDescent="0.2">
      <c r="A15" s="19">
        <f t="shared" si="2"/>
        <v>12</v>
      </c>
      <c r="B15" s="108" t="s">
        <v>535</v>
      </c>
      <c r="C15" s="17" t="s">
        <v>361</v>
      </c>
      <c r="D15" s="85">
        <v>5</v>
      </c>
      <c r="E15" s="48" t="s">
        <v>4</v>
      </c>
      <c r="F15" s="49">
        <v>22000</v>
      </c>
      <c r="G15" s="47"/>
      <c r="H15" s="49">
        <f t="shared" si="13"/>
        <v>22000</v>
      </c>
      <c r="I15" s="57">
        <f t="shared" si="14"/>
        <v>110000</v>
      </c>
      <c r="J15" s="50"/>
      <c r="K15" s="50"/>
      <c r="L15" s="76" t="s">
        <v>375</v>
      </c>
      <c r="P15"/>
    </row>
    <row r="16" spans="1:16" s="15" customFormat="1" ht="60" x14ac:dyDescent="0.2">
      <c r="A16" s="19">
        <f t="shared" si="2"/>
        <v>13</v>
      </c>
      <c r="B16" s="108" t="s">
        <v>535</v>
      </c>
      <c r="C16" s="17" t="s">
        <v>362</v>
      </c>
      <c r="D16" s="85">
        <v>5</v>
      </c>
      <c r="E16" s="48" t="s">
        <v>4</v>
      </c>
      <c r="F16" s="49">
        <v>22000</v>
      </c>
      <c r="G16" s="47"/>
      <c r="H16" s="49">
        <f t="shared" si="13"/>
        <v>22000</v>
      </c>
      <c r="I16" s="57">
        <f t="shared" si="14"/>
        <v>110000</v>
      </c>
      <c r="J16" s="50"/>
      <c r="K16" s="50"/>
      <c r="L16" s="76" t="s">
        <v>375</v>
      </c>
      <c r="P16"/>
    </row>
    <row r="17" spans="1:19" s="15" customFormat="1" ht="45" x14ac:dyDescent="0.2">
      <c r="A17" s="19">
        <f t="shared" si="2"/>
        <v>14</v>
      </c>
      <c r="B17" s="108" t="s">
        <v>535</v>
      </c>
      <c r="C17" s="17" t="s">
        <v>363</v>
      </c>
      <c r="D17" s="85">
        <v>10</v>
      </c>
      <c r="E17" s="48" t="s">
        <v>4</v>
      </c>
      <c r="F17" s="49">
        <v>12000</v>
      </c>
      <c r="G17" s="47"/>
      <c r="H17" s="49">
        <f t="shared" si="13"/>
        <v>12000</v>
      </c>
      <c r="I17" s="57">
        <f t="shared" si="14"/>
        <v>120000</v>
      </c>
      <c r="J17" s="50"/>
      <c r="K17" s="50"/>
      <c r="L17" s="76" t="s">
        <v>375</v>
      </c>
      <c r="P17"/>
    </row>
    <row r="18" spans="1:19" ht="15.75" thickBot="1" x14ac:dyDescent="0.3">
      <c r="A18" s="8"/>
      <c r="B18" s="107"/>
      <c r="C18" s="28" t="s">
        <v>354</v>
      </c>
      <c r="D18" s="84"/>
      <c r="E18" s="42"/>
      <c r="F18" s="42"/>
      <c r="G18" s="22"/>
      <c r="H18" s="53"/>
      <c r="I18" s="58">
        <f>SUM(I4:I17)</f>
        <v>918000</v>
      </c>
      <c r="J18" s="10"/>
      <c r="K18" s="11"/>
      <c r="L18" s="73"/>
      <c r="P18"/>
    </row>
    <row r="19" spans="1:19" ht="15" x14ac:dyDescent="0.25">
      <c r="A19" s="6"/>
      <c r="B19" s="106" t="s">
        <v>536</v>
      </c>
      <c r="C19" s="27" t="s">
        <v>218</v>
      </c>
      <c r="D19" s="82"/>
      <c r="E19" s="41"/>
      <c r="F19" s="20"/>
      <c r="G19" s="99" t="s">
        <v>382</v>
      </c>
      <c r="H19" s="52"/>
      <c r="I19" s="60"/>
      <c r="J19" s="7"/>
      <c r="K19" s="7"/>
      <c r="L19" s="72"/>
      <c r="P19"/>
    </row>
    <row r="20" spans="1:19" s="15" customFormat="1" ht="42.75" x14ac:dyDescent="0.2">
      <c r="A20" s="19">
        <f>A17+1</f>
        <v>15</v>
      </c>
      <c r="B20" s="108" t="s">
        <v>536</v>
      </c>
      <c r="C20" s="17" t="s">
        <v>647</v>
      </c>
      <c r="D20" s="83">
        <v>5</v>
      </c>
      <c r="E20" s="48" t="s">
        <v>4</v>
      </c>
      <c r="F20" s="49">
        <v>1500</v>
      </c>
      <c r="G20" s="47"/>
      <c r="H20" s="49">
        <f t="shared" ref="H20:H22" si="15">SUM(F20-(F20*G20))</f>
        <v>1500</v>
      </c>
      <c r="I20" s="57">
        <f t="shared" ref="I20:I22" si="16">H20*D20</f>
        <v>7500</v>
      </c>
      <c r="J20" s="50"/>
      <c r="K20" s="50"/>
      <c r="L20" s="68" t="s">
        <v>380</v>
      </c>
      <c r="P20"/>
    </row>
    <row r="21" spans="1:19" s="15" customFormat="1" ht="15" x14ac:dyDescent="0.2">
      <c r="A21" s="19">
        <f t="shared" ref="A21:A22" si="17">A20+1</f>
        <v>16</v>
      </c>
      <c r="B21" s="108" t="s">
        <v>536</v>
      </c>
      <c r="C21" s="17" t="s">
        <v>426</v>
      </c>
      <c r="D21" s="83">
        <v>150</v>
      </c>
      <c r="E21" s="48" t="s">
        <v>427</v>
      </c>
      <c r="F21" s="49">
        <v>1100</v>
      </c>
      <c r="G21" s="47"/>
      <c r="H21" s="49">
        <f t="shared" ref="H21" si="18">SUM(F21-(F21*G21))</f>
        <v>1100</v>
      </c>
      <c r="I21" s="57">
        <f t="shared" ref="I21" si="19">H21*D21</f>
        <v>165000</v>
      </c>
      <c r="J21" s="50"/>
      <c r="K21" s="50"/>
      <c r="L21" s="68"/>
      <c r="P21"/>
    </row>
    <row r="22" spans="1:19" s="15" customFormat="1" ht="30" x14ac:dyDescent="0.2">
      <c r="A22" s="19">
        <f t="shared" si="17"/>
        <v>17</v>
      </c>
      <c r="B22" s="108" t="s">
        <v>537</v>
      </c>
      <c r="C22" s="17" t="s">
        <v>217</v>
      </c>
      <c r="D22" s="83">
        <v>2</v>
      </c>
      <c r="E22" s="48" t="s">
        <v>4</v>
      </c>
      <c r="F22" s="49">
        <v>16000</v>
      </c>
      <c r="G22" s="47"/>
      <c r="H22" s="49">
        <f t="shared" si="15"/>
        <v>16000</v>
      </c>
      <c r="I22" s="57">
        <f t="shared" si="16"/>
        <v>32000</v>
      </c>
      <c r="J22" s="50"/>
      <c r="K22" s="50"/>
      <c r="L22" s="68" t="s">
        <v>356</v>
      </c>
      <c r="P22"/>
    </row>
    <row r="23" spans="1:19" ht="15.75" thickBot="1" x14ac:dyDescent="0.3">
      <c r="A23" s="8"/>
      <c r="B23" s="107"/>
      <c r="C23" s="28" t="s">
        <v>219</v>
      </c>
      <c r="D23" s="84"/>
      <c r="E23" s="42"/>
      <c r="F23" s="42"/>
      <c r="G23" s="22"/>
      <c r="H23" s="53"/>
      <c r="I23" s="58">
        <f>SUM(I20:I22)</f>
        <v>204500</v>
      </c>
      <c r="J23" s="10"/>
      <c r="K23" s="11"/>
      <c r="L23" s="73"/>
      <c r="P23"/>
    </row>
    <row r="24" spans="1:19" ht="15" x14ac:dyDescent="0.25">
      <c r="A24" s="6"/>
      <c r="B24" s="106">
        <v>5.2</v>
      </c>
      <c r="C24" s="32" t="s">
        <v>430</v>
      </c>
      <c r="D24" s="87"/>
      <c r="E24" s="44"/>
      <c r="F24" s="20"/>
      <c r="G24" s="99" t="s">
        <v>432</v>
      </c>
      <c r="H24" s="55"/>
      <c r="I24" s="61"/>
      <c r="J24" s="9"/>
      <c r="K24" s="9"/>
      <c r="L24" s="74"/>
      <c r="P24"/>
      <c r="S24" s="15"/>
    </row>
    <row r="25" spans="1:19" ht="45" x14ac:dyDescent="0.2">
      <c r="A25" s="19">
        <f>A22+1</f>
        <v>18</v>
      </c>
      <c r="B25" s="108" t="s">
        <v>538</v>
      </c>
      <c r="C25" s="17" t="s">
        <v>479</v>
      </c>
      <c r="D25" s="83">
        <v>5</v>
      </c>
      <c r="E25" s="48" t="s">
        <v>4</v>
      </c>
      <c r="F25" s="49">
        <v>8000</v>
      </c>
      <c r="G25" s="47"/>
      <c r="H25" s="49">
        <f t="shared" ref="H25" si="20">SUM(F25-(F25*G25))</f>
        <v>8000</v>
      </c>
      <c r="I25" s="57">
        <f t="shared" ref="I25" si="21">H25*D25</f>
        <v>40000</v>
      </c>
      <c r="J25" s="50"/>
      <c r="K25" s="50"/>
      <c r="L25" s="67" t="s">
        <v>290</v>
      </c>
      <c r="P25"/>
      <c r="S25" s="15"/>
    </row>
    <row r="26" spans="1:19" ht="45" x14ac:dyDescent="0.2">
      <c r="A26" s="19">
        <f>A25+1</f>
        <v>19</v>
      </c>
      <c r="B26" s="108" t="s">
        <v>539</v>
      </c>
      <c r="C26" s="17" t="s">
        <v>364</v>
      </c>
      <c r="D26" s="83">
        <v>1</v>
      </c>
      <c r="E26" s="48" t="s">
        <v>4</v>
      </c>
      <c r="F26" s="49">
        <v>45000</v>
      </c>
      <c r="G26" s="47"/>
      <c r="H26" s="49">
        <f t="shared" ref="H26:H27" si="22">SUM(F26-(F26*G26))</f>
        <v>45000</v>
      </c>
      <c r="I26" s="57">
        <f t="shared" ref="I26:I27" si="23">H26*D26</f>
        <v>45000</v>
      </c>
      <c r="J26" s="50"/>
      <c r="K26" s="50"/>
      <c r="L26" s="67" t="s">
        <v>290</v>
      </c>
      <c r="P26"/>
      <c r="S26" s="15"/>
    </row>
    <row r="27" spans="1:19" ht="15" x14ac:dyDescent="0.2">
      <c r="A27" s="19">
        <f t="shared" ref="A27:A29" si="24">A26+1</f>
        <v>20</v>
      </c>
      <c r="B27" s="108" t="s">
        <v>539</v>
      </c>
      <c r="C27" s="17" t="s">
        <v>390</v>
      </c>
      <c r="D27" s="83">
        <v>4</v>
      </c>
      <c r="E27" s="48" t="s">
        <v>4</v>
      </c>
      <c r="F27" s="49">
        <v>90000</v>
      </c>
      <c r="G27" s="47"/>
      <c r="H27" s="49">
        <f t="shared" si="22"/>
        <v>90000</v>
      </c>
      <c r="I27" s="57">
        <f t="shared" si="23"/>
        <v>360000</v>
      </c>
      <c r="J27" s="50"/>
      <c r="K27" s="50"/>
      <c r="L27" s="68" t="s">
        <v>392</v>
      </c>
      <c r="P27"/>
      <c r="S27" s="15"/>
    </row>
    <row r="28" spans="1:19" ht="15" x14ac:dyDescent="0.2">
      <c r="A28" s="19">
        <f t="shared" si="24"/>
        <v>21</v>
      </c>
      <c r="B28" s="108" t="s">
        <v>540</v>
      </c>
      <c r="C28" s="17" t="s">
        <v>443</v>
      </c>
      <c r="D28" s="83">
        <v>10</v>
      </c>
      <c r="E28" s="48" t="s">
        <v>486</v>
      </c>
      <c r="F28" s="49">
        <v>1600</v>
      </c>
      <c r="G28" s="47"/>
      <c r="H28" s="49">
        <f t="shared" ref="H28" si="25">SUM(F28-(F28*G28))</f>
        <v>1600</v>
      </c>
      <c r="I28" s="57">
        <f t="shared" ref="I28" si="26">H28*D28</f>
        <v>16000</v>
      </c>
      <c r="J28" s="50"/>
      <c r="K28" s="50"/>
      <c r="L28" s="68" t="s">
        <v>392</v>
      </c>
      <c r="P28"/>
      <c r="S28" s="15"/>
    </row>
    <row r="29" spans="1:19" ht="30" x14ac:dyDescent="0.2">
      <c r="A29" s="19">
        <f t="shared" si="24"/>
        <v>22</v>
      </c>
      <c r="B29" s="108" t="s">
        <v>540</v>
      </c>
      <c r="C29" s="17" t="s">
        <v>444</v>
      </c>
      <c r="D29" s="83">
        <v>10</v>
      </c>
      <c r="E29" s="48" t="s">
        <v>486</v>
      </c>
      <c r="F29" s="49">
        <v>1450</v>
      </c>
      <c r="G29" s="47"/>
      <c r="H29" s="49">
        <f t="shared" ref="H29" si="27">SUM(F29-(F29*G29))</f>
        <v>1450</v>
      </c>
      <c r="I29" s="57">
        <f t="shared" ref="I29" si="28">H29*D29</f>
        <v>14500</v>
      </c>
      <c r="J29" s="50"/>
      <c r="K29" s="50"/>
      <c r="L29" s="68" t="s">
        <v>392</v>
      </c>
      <c r="P29"/>
      <c r="S29" s="15"/>
    </row>
    <row r="30" spans="1:19" ht="15.75" thickBot="1" x14ac:dyDescent="0.3">
      <c r="A30" s="8"/>
      <c r="B30" s="109"/>
      <c r="C30" s="31" t="s">
        <v>431</v>
      </c>
      <c r="D30" s="86"/>
      <c r="E30" s="43"/>
      <c r="F30" s="42"/>
      <c r="G30" s="23"/>
      <c r="H30" s="54"/>
      <c r="I30" s="59">
        <f>SUM(I25:I29)</f>
        <v>475500</v>
      </c>
      <c r="J30" s="10"/>
      <c r="K30" s="11"/>
      <c r="L30" s="73"/>
      <c r="P30"/>
      <c r="S30" s="15"/>
    </row>
    <row r="31" spans="1:19" ht="15" x14ac:dyDescent="0.25">
      <c r="A31" s="6"/>
      <c r="B31" s="106">
        <v>5.3</v>
      </c>
      <c r="C31" s="27" t="s">
        <v>3</v>
      </c>
      <c r="D31" s="82"/>
      <c r="E31" s="41"/>
      <c r="F31" s="20"/>
      <c r="G31" s="99" t="s">
        <v>384</v>
      </c>
      <c r="H31" s="52"/>
      <c r="I31" s="60"/>
      <c r="J31" s="7"/>
      <c r="K31" s="7"/>
      <c r="L31" s="72"/>
      <c r="P31"/>
    </row>
    <row r="32" spans="1:19" ht="45" x14ac:dyDescent="0.2">
      <c r="A32" s="19">
        <f>A29+1</f>
        <v>23</v>
      </c>
      <c r="B32" s="108" t="s">
        <v>541</v>
      </c>
      <c r="C32" s="17" t="s">
        <v>433</v>
      </c>
      <c r="D32" s="83">
        <v>25</v>
      </c>
      <c r="E32" s="48" t="s">
        <v>4</v>
      </c>
      <c r="F32" s="49">
        <v>2000</v>
      </c>
      <c r="G32" s="47"/>
      <c r="H32" s="49">
        <f>SUM(F32-(F32*G32))</f>
        <v>2000</v>
      </c>
      <c r="I32" s="57">
        <f t="shared" ref="I32:I74" si="29">H32*D32</f>
        <v>50000</v>
      </c>
      <c r="J32" s="50"/>
      <c r="K32" s="50"/>
      <c r="L32" s="68"/>
      <c r="P32"/>
    </row>
    <row r="33" spans="1:16" ht="30" x14ac:dyDescent="0.2">
      <c r="A33" s="19">
        <f t="shared" ref="A33:A74" si="30">A32+1</f>
        <v>24</v>
      </c>
      <c r="B33" s="108" t="s">
        <v>542</v>
      </c>
      <c r="C33" s="17" t="s">
        <v>484</v>
      </c>
      <c r="D33" s="83">
        <v>25</v>
      </c>
      <c r="E33" s="48" t="s">
        <v>4</v>
      </c>
      <c r="F33" s="49">
        <v>950</v>
      </c>
      <c r="G33" s="47"/>
      <c r="H33" s="49">
        <f>SUM(F33-(F33*G33))</f>
        <v>950</v>
      </c>
      <c r="I33" s="57">
        <f t="shared" ref="I33" si="31">H33*D33</f>
        <v>23750</v>
      </c>
      <c r="J33" s="50"/>
      <c r="K33" s="50"/>
      <c r="L33" s="68" t="s">
        <v>442</v>
      </c>
      <c r="P33"/>
    </row>
    <row r="34" spans="1:16" ht="45" x14ac:dyDescent="0.2">
      <c r="A34" s="19">
        <f t="shared" si="30"/>
        <v>25</v>
      </c>
      <c r="B34" s="108" t="s">
        <v>541</v>
      </c>
      <c r="C34" s="17" t="s">
        <v>434</v>
      </c>
      <c r="D34" s="83">
        <v>25</v>
      </c>
      <c r="E34" s="48" t="s">
        <v>4</v>
      </c>
      <c r="F34" s="49">
        <v>3200</v>
      </c>
      <c r="G34" s="47"/>
      <c r="H34" s="49">
        <f>SUM(F34-(F34*G34))</f>
        <v>3200</v>
      </c>
      <c r="I34" s="57">
        <f>H34*D34</f>
        <v>80000</v>
      </c>
      <c r="J34" s="50"/>
      <c r="K34" s="50"/>
      <c r="L34" s="68" t="s">
        <v>315</v>
      </c>
      <c r="P34"/>
    </row>
    <row r="35" spans="1:16" s="15" customFormat="1" ht="30" x14ac:dyDescent="0.2">
      <c r="A35" s="19">
        <f t="shared" si="30"/>
        <v>26</v>
      </c>
      <c r="B35" s="108" t="s">
        <v>541</v>
      </c>
      <c r="C35" s="17" t="s">
        <v>408</v>
      </c>
      <c r="D35" s="83">
        <v>10</v>
      </c>
      <c r="E35" s="48" t="s">
        <v>4</v>
      </c>
      <c r="F35" s="49">
        <v>4000</v>
      </c>
      <c r="G35" s="47"/>
      <c r="H35" s="49">
        <f>SUM(F35-(F35*G35))</f>
        <v>4000</v>
      </c>
      <c r="I35" s="57">
        <f>H35*D35</f>
        <v>40000</v>
      </c>
      <c r="J35" s="50"/>
      <c r="K35" s="50"/>
      <c r="L35" s="68"/>
      <c r="P35"/>
    </row>
    <row r="36" spans="1:16" s="15" customFormat="1" ht="30" x14ac:dyDescent="0.2">
      <c r="A36" s="19">
        <f t="shared" si="30"/>
        <v>27</v>
      </c>
      <c r="B36" s="108" t="s">
        <v>541</v>
      </c>
      <c r="C36" s="17" t="s">
        <v>372</v>
      </c>
      <c r="D36" s="83">
        <v>5</v>
      </c>
      <c r="E36" s="48" t="s">
        <v>4</v>
      </c>
      <c r="F36" s="49">
        <v>22000</v>
      </c>
      <c r="G36" s="47"/>
      <c r="H36" s="49">
        <f t="shared" ref="H36:H39" si="32">SUM(F36-(F36*G36))</f>
        <v>22000</v>
      </c>
      <c r="I36" s="57">
        <f t="shared" ref="I36:I39" si="33">H36*D36</f>
        <v>110000</v>
      </c>
      <c r="J36" s="50"/>
      <c r="K36" s="50"/>
      <c r="L36" s="68"/>
      <c r="P36"/>
    </row>
    <row r="37" spans="1:16" s="15" customFormat="1" ht="15" x14ac:dyDescent="0.2">
      <c r="A37" s="19">
        <f t="shared" si="30"/>
        <v>28</v>
      </c>
      <c r="B37" s="108" t="s">
        <v>543</v>
      </c>
      <c r="C37" s="17" t="s">
        <v>373</v>
      </c>
      <c r="D37" s="83">
        <v>3</v>
      </c>
      <c r="E37" s="48" t="s">
        <v>5</v>
      </c>
      <c r="F37" s="49">
        <v>2300</v>
      </c>
      <c r="G37" s="47"/>
      <c r="H37" s="49">
        <f t="shared" si="32"/>
        <v>2300</v>
      </c>
      <c r="I37" s="57">
        <f t="shared" si="33"/>
        <v>6900</v>
      </c>
      <c r="J37" s="50"/>
      <c r="K37" s="50"/>
      <c r="L37" s="68"/>
      <c r="P37"/>
    </row>
    <row r="38" spans="1:16" s="15" customFormat="1" ht="15" x14ac:dyDescent="0.2">
      <c r="A38" s="19">
        <f t="shared" si="30"/>
        <v>29</v>
      </c>
      <c r="B38" s="108" t="s">
        <v>543</v>
      </c>
      <c r="C38" s="17" t="s">
        <v>374</v>
      </c>
      <c r="D38" s="83">
        <v>2</v>
      </c>
      <c r="E38" s="48" t="s">
        <v>5</v>
      </c>
      <c r="F38" s="49">
        <v>2600</v>
      </c>
      <c r="G38" s="47"/>
      <c r="H38" s="49">
        <f t="shared" si="32"/>
        <v>2600</v>
      </c>
      <c r="I38" s="57">
        <f t="shared" si="33"/>
        <v>5200</v>
      </c>
      <c r="J38" s="50"/>
      <c r="K38" s="50"/>
      <c r="L38" s="68"/>
      <c r="P38"/>
    </row>
    <row r="39" spans="1:16" s="15" customFormat="1" ht="30" x14ac:dyDescent="0.2">
      <c r="A39" s="19">
        <f t="shared" si="30"/>
        <v>30</v>
      </c>
      <c r="B39" s="108" t="s">
        <v>544</v>
      </c>
      <c r="C39" s="17" t="s">
        <v>366</v>
      </c>
      <c r="D39" s="83">
        <v>15</v>
      </c>
      <c r="E39" s="48" t="s">
        <v>4</v>
      </c>
      <c r="F39" s="49">
        <v>900</v>
      </c>
      <c r="G39" s="47"/>
      <c r="H39" s="49">
        <f t="shared" si="32"/>
        <v>900</v>
      </c>
      <c r="I39" s="57">
        <f t="shared" si="33"/>
        <v>13500</v>
      </c>
      <c r="J39" s="50"/>
      <c r="K39" s="50"/>
      <c r="L39" s="68"/>
      <c r="P39"/>
    </row>
    <row r="40" spans="1:16" s="15" customFormat="1" ht="30" x14ac:dyDescent="0.2">
      <c r="A40" s="19">
        <f t="shared" si="30"/>
        <v>31</v>
      </c>
      <c r="B40" s="108" t="s">
        <v>544</v>
      </c>
      <c r="C40" s="17" t="s">
        <v>367</v>
      </c>
      <c r="D40" s="83">
        <v>10</v>
      </c>
      <c r="E40" s="48" t="s">
        <v>4</v>
      </c>
      <c r="F40" s="49">
        <v>1300</v>
      </c>
      <c r="G40" s="47"/>
      <c r="H40" s="49">
        <f>SUM(F40-(F40*G40))</f>
        <v>1300</v>
      </c>
      <c r="I40" s="57">
        <f t="shared" si="29"/>
        <v>13000</v>
      </c>
      <c r="J40" s="50"/>
      <c r="K40" s="50"/>
      <c r="L40" s="68"/>
      <c r="P40"/>
    </row>
    <row r="41" spans="1:16" s="15" customFormat="1" ht="30" x14ac:dyDescent="0.2">
      <c r="A41" s="19">
        <f t="shared" si="30"/>
        <v>32</v>
      </c>
      <c r="B41" s="108" t="s">
        <v>545</v>
      </c>
      <c r="C41" s="17" t="s">
        <v>368</v>
      </c>
      <c r="D41" s="83">
        <v>15</v>
      </c>
      <c r="E41" s="48" t="s">
        <v>4</v>
      </c>
      <c r="F41" s="49">
        <v>900</v>
      </c>
      <c r="G41" s="47"/>
      <c r="H41" s="49">
        <f>SUM(F41-(F41*G41))</f>
        <v>900</v>
      </c>
      <c r="I41" s="57">
        <f>H41*D41</f>
        <v>13500</v>
      </c>
      <c r="J41" s="50"/>
      <c r="K41" s="50"/>
      <c r="L41" s="68"/>
      <c r="P41"/>
    </row>
    <row r="42" spans="1:16" s="15" customFormat="1" ht="30" x14ac:dyDescent="0.2">
      <c r="A42" s="19">
        <f t="shared" si="30"/>
        <v>33</v>
      </c>
      <c r="B42" s="108" t="s">
        <v>545</v>
      </c>
      <c r="C42" s="17" t="s">
        <v>369</v>
      </c>
      <c r="D42" s="83">
        <v>10</v>
      </c>
      <c r="E42" s="48" t="s">
        <v>4</v>
      </c>
      <c r="F42" s="49">
        <v>1100</v>
      </c>
      <c r="G42" s="47"/>
      <c r="H42" s="49">
        <f t="shared" ref="H42:H74" si="34">SUM(F42-(F42*G42))</f>
        <v>1100</v>
      </c>
      <c r="I42" s="57">
        <f t="shared" si="29"/>
        <v>11000</v>
      </c>
      <c r="J42" s="50"/>
      <c r="K42" s="50"/>
      <c r="L42" s="68"/>
      <c r="P42"/>
    </row>
    <row r="43" spans="1:16" s="15" customFormat="1" ht="30" x14ac:dyDescent="0.2">
      <c r="A43" s="19">
        <f t="shared" si="30"/>
        <v>34</v>
      </c>
      <c r="B43" s="108" t="s">
        <v>545</v>
      </c>
      <c r="C43" s="17" t="s">
        <v>370</v>
      </c>
      <c r="D43" s="83">
        <v>5</v>
      </c>
      <c r="E43" s="48" t="s">
        <v>4</v>
      </c>
      <c r="F43" s="49">
        <v>1300</v>
      </c>
      <c r="G43" s="47"/>
      <c r="H43" s="49">
        <f t="shared" si="34"/>
        <v>1300</v>
      </c>
      <c r="I43" s="57">
        <f t="shared" si="29"/>
        <v>6500</v>
      </c>
      <c r="J43" s="50"/>
      <c r="K43" s="50"/>
      <c r="L43" s="68"/>
      <c r="P43"/>
    </row>
    <row r="44" spans="1:16" s="15" customFormat="1" ht="45" x14ac:dyDescent="0.2">
      <c r="A44" s="19">
        <f t="shared" si="30"/>
        <v>35</v>
      </c>
      <c r="B44" s="108" t="s">
        <v>546</v>
      </c>
      <c r="C44" s="17" t="s">
        <v>487</v>
      </c>
      <c r="D44" s="83">
        <v>25</v>
      </c>
      <c r="E44" s="48" t="s">
        <v>4</v>
      </c>
      <c r="F44" s="49">
        <v>800</v>
      </c>
      <c r="G44" s="47"/>
      <c r="H44" s="49">
        <f t="shared" si="34"/>
        <v>800</v>
      </c>
      <c r="I44" s="57">
        <f t="shared" si="29"/>
        <v>20000</v>
      </c>
      <c r="J44" s="50"/>
      <c r="K44" s="50"/>
      <c r="L44" s="68"/>
      <c r="P44"/>
    </row>
    <row r="45" spans="1:16" s="15" customFormat="1" ht="75" x14ac:dyDescent="0.2">
      <c r="A45" s="19">
        <f t="shared" si="30"/>
        <v>36</v>
      </c>
      <c r="B45" s="108" t="s">
        <v>546</v>
      </c>
      <c r="C45" s="17" t="s">
        <v>435</v>
      </c>
      <c r="D45" s="83">
        <v>25</v>
      </c>
      <c r="E45" s="48" t="s">
        <v>4</v>
      </c>
      <c r="F45" s="49">
        <v>2100</v>
      </c>
      <c r="G45" s="47"/>
      <c r="H45" s="49">
        <f>SUM(F45-(F45*G45))</f>
        <v>2100</v>
      </c>
      <c r="I45" s="57">
        <f>H45*D45</f>
        <v>52500</v>
      </c>
      <c r="J45" s="50"/>
      <c r="K45" s="50"/>
      <c r="L45" s="68"/>
      <c r="P45"/>
    </row>
    <row r="46" spans="1:16" s="15" customFormat="1" ht="90" x14ac:dyDescent="0.2">
      <c r="A46" s="19">
        <f t="shared" si="30"/>
        <v>37</v>
      </c>
      <c r="B46" s="108" t="s">
        <v>546</v>
      </c>
      <c r="C46" s="29" t="s">
        <v>436</v>
      </c>
      <c r="D46" s="83">
        <v>25</v>
      </c>
      <c r="E46" s="48" t="s">
        <v>4</v>
      </c>
      <c r="F46" s="49">
        <v>1800</v>
      </c>
      <c r="G46" s="47"/>
      <c r="H46" s="49">
        <f>SUM(F46-(F46*G46))</f>
        <v>1800</v>
      </c>
      <c r="I46" s="57">
        <f>H46*D46</f>
        <v>45000</v>
      </c>
      <c r="J46" s="50"/>
      <c r="K46" s="50"/>
      <c r="L46" s="68" t="s">
        <v>315</v>
      </c>
      <c r="P46"/>
    </row>
    <row r="47" spans="1:16" s="15" customFormat="1" ht="90" x14ac:dyDescent="0.2">
      <c r="A47" s="19">
        <f t="shared" si="30"/>
        <v>38</v>
      </c>
      <c r="B47" s="108" t="s">
        <v>546</v>
      </c>
      <c r="C47" s="29" t="s">
        <v>437</v>
      </c>
      <c r="D47" s="83">
        <v>25</v>
      </c>
      <c r="E47" s="48" t="s">
        <v>4</v>
      </c>
      <c r="F47" s="49">
        <v>2300</v>
      </c>
      <c r="G47" s="47"/>
      <c r="H47" s="49">
        <f t="shared" si="34"/>
        <v>2300</v>
      </c>
      <c r="I47" s="57">
        <f t="shared" si="29"/>
        <v>57500</v>
      </c>
      <c r="J47" s="50"/>
      <c r="K47" s="50"/>
      <c r="L47" s="68"/>
      <c r="P47"/>
    </row>
    <row r="48" spans="1:16" s="15" customFormat="1" ht="90" x14ac:dyDescent="0.2">
      <c r="A48" s="19">
        <f t="shared" si="30"/>
        <v>39</v>
      </c>
      <c r="B48" s="108" t="s">
        <v>546</v>
      </c>
      <c r="C48" s="29" t="s">
        <v>438</v>
      </c>
      <c r="D48" s="83">
        <v>25</v>
      </c>
      <c r="E48" s="48" t="s">
        <v>4</v>
      </c>
      <c r="F48" s="49">
        <v>2800</v>
      </c>
      <c r="G48" s="47"/>
      <c r="H48" s="49">
        <f t="shared" si="34"/>
        <v>2800</v>
      </c>
      <c r="I48" s="57">
        <f t="shared" si="29"/>
        <v>70000</v>
      </c>
      <c r="J48" s="50"/>
      <c r="K48" s="50"/>
      <c r="L48" s="68"/>
      <c r="P48"/>
    </row>
    <row r="49" spans="1:16" s="15" customFormat="1" ht="30" x14ac:dyDescent="0.2">
      <c r="A49" s="19">
        <f t="shared" si="30"/>
        <v>40</v>
      </c>
      <c r="B49" s="108" t="s">
        <v>547</v>
      </c>
      <c r="C49" s="29" t="s">
        <v>455</v>
      </c>
      <c r="D49" s="83">
        <v>5</v>
      </c>
      <c r="E49" s="48" t="s">
        <v>4</v>
      </c>
      <c r="F49" s="49">
        <v>4400</v>
      </c>
      <c r="G49" s="47"/>
      <c r="H49" s="49">
        <f t="shared" si="34"/>
        <v>4400</v>
      </c>
      <c r="I49" s="57">
        <f t="shared" ref="I49" si="35">H49*D49</f>
        <v>22000</v>
      </c>
      <c r="J49" s="50"/>
      <c r="K49" s="50"/>
      <c r="L49" s="68"/>
      <c r="P49"/>
    </row>
    <row r="50" spans="1:16" s="15" customFormat="1" ht="60" x14ac:dyDescent="0.2">
      <c r="A50" s="19">
        <f t="shared" si="30"/>
        <v>41</v>
      </c>
      <c r="B50" s="108" t="s">
        <v>548</v>
      </c>
      <c r="C50" s="29" t="s">
        <v>439</v>
      </c>
      <c r="D50" s="83">
        <v>10</v>
      </c>
      <c r="E50" s="48" t="s">
        <v>4</v>
      </c>
      <c r="F50" s="49">
        <v>4550</v>
      </c>
      <c r="G50" s="47"/>
      <c r="H50" s="49">
        <f t="shared" si="34"/>
        <v>4550</v>
      </c>
      <c r="I50" s="57">
        <f t="shared" si="29"/>
        <v>45500</v>
      </c>
      <c r="J50" s="50"/>
      <c r="K50" s="50"/>
      <c r="L50" s="68"/>
      <c r="P50"/>
    </row>
    <row r="51" spans="1:16" s="15" customFormat="1" ht="60" x14ac:dyDescent="0.2">
      <c r="A51" s="19">
        <f t="shared" si="30"/>
        <v>42</v>
      </c>
      <c r="B51" s="108" t="s">
        <v>548</v>
      </c>
      <c r="C51" s="29" t="s">
        <v>440</v>
      </c>
      <c r="D51" s="83">
        <v>10</v>
      </c>
      <c r="E51" s="48" t="s">
        <v>4</v>
      </c>
      <c r="F51" s="49">
        <v>5300</v>
      </c>
      <c r="G51" s="47"/>
      <c r="H51" s="49">
        <f t="shared" si="34"/>
        <v>5300</v>
      </c>
      <c r="I51" s="57">
        <f t="shared" si="29"/>
        <v>53000</v>
      </c>
      <c r="J51" s="50"/>
      <c r="K51" s="50"/>
      <c r="L51" s="68"/>
      <c r="P51"/>
    </row>
    <row r="52" spans="1:16" s="15" customFormat="1" ht="60" x14ac:dyDescent="0.2">
      <c r="A52" s="19">
        <f t="shared" si="30"/>
        <v>43</v>
      </c>
      <c r="B52" s="108" t="s">
        <v>548</v>
      </c>
      <c r="C52" s="29" t="s">
        <v>441</v>
      </c>
      <c r="D52" s="83">
        <v>10</v>
      </c>
      <c r="E52" s="48" t="s">
        <v>4</v>
      </c>
      <c r="F52" s="49">
        <v>7500</v>
      </c>
      <c r="G52" s="47"/>
      <c r="H52" s="49">
        <f t="shared" ref="H52" si="36">SUM(F52-(F52*G52))</f>
        <v>7500</v>
      </c>
      <c r="I52" s="57">
        <f t="shared" ref="I52" si="37">H52*D52</f>
        <v>75000</v>
      </c>
      <c r="J52" s="50"/>
      <c r="K52" s="50"/>
      <c r="L52" s="68"/>
      <c r="P52"/>
    </row>
    <row r="53" spans="1:16" s="15" customFormat="1" ht="45" x14ac:dyDescent="0.2">
      <c r="A53" s="19">
        <f t="shared" si="30"/>
        <v>44</v>
      </c>
      <c r="B53" s="108" t="s">
        <v>549</v>
      </c>
      <c r="C53" s="29" t="s">
        <v>488</v>
      </c>
      <c r="D53" s="83">
        <v>50</v>
      </c>
      <c r="E53" s="48" t="s">
        <v>4</v>
      </c>
      <c r="F53" s="49">
        <v>12000</v>
      </c>
      <c r="G53" s="47"/>
      <c r="H53" s="49">
        <f>SUM(F53-(F53*G53))</f>
        <v>12000</v>
      </c>
      <c r="I53" s="57">
        <f>H53*D53</f>
        <v>600000</v>
      </c>
      <c r="J53" s="50"/>
      <c r="K53" s="50"/>
      <c r="L53" s="68"/>
      <c r="P53"/>
    </row>
    <row r="54" spans="1:16" s="15" customFormat="1" ht="45" x14ac:dyDescent="0.2">
      <c r="A54" s="19">
        <f t="shared" si="30"/>
        <v>45</v>
      </c>
      <c r="B54" s="108" t="s">
        <v>549</v>
      </c>
      <c r="C54" s="29" t="s">
        <v>274</v>
      </c>
      <c r="D54" s="83">
        <v>25</v>
      </c>
      <c r="E54" s="48" t="s">
        <v>4</v>
      </c>
      <c r="F54" s="49">
        <v>9000</v>
      </c>
      <c r="G54" s="47"/>
      <c r="H54" s="49">
        <f>SUM(F54-(F54*G54))</f>
        <v>9000</v>
      </c>
      <c r="I54" s="57">
        <f>H54*D54</f>
        <v>225000</v>
      </c>
      <c r="J54" s="50"/>
      <c r="K54" s="50"/>
      <c r="L54" s="68"/>
      <c r="P54"/>
    </row>
    <row r="55" spans="1:16" s="15" customFormat="1" ht="45" x14ac:dyDescent="0.2">
      <c r="A55" s="19">
        <f t="shared" si="30"/>
        <v>46</v>
      </c>
      <c r="B55" s="108" t="s">
        <v>549</v>
      </c>
      <c r="C55" s="29" t="s">
        <v>275</v>
      </c>
      <c r="D55" s="83">
        <v>5</v>
      </c>
      <c r="E55" s="48" t="s">
        <v>4</v>
      </c>
      <c r="F55" s="49">
        <v>9800</v>
      </c>
      <c r="G55" s="47"/>
      <c r="H55" s="49">
        <f>SUM(F55-(F55*G55))</f>
        <v>9800</v>
      </c>
      <c r="I55" s="57">
        <f>H55*D55</f>
        <v>49000</v>
      </c>
      <c r="J55" s="50"/>
      <c r="K55" s="50"/>
      <c r="L55" s="68"/>
      <c r="P55"/>
    </row>
    <row r="56" spans="1:16" s="15" customFormat="1" ht="60" x14ac:dyDescent="0.2">
      <c r="A56" s="19">
        <f t="shared" si="30"/>
        <v>47</v>
      </c>
      <c r="B56" s="108" t="s">
        <v>549</v>
      </c>
      <c r="C56" s="29" t="s">
        <v>185</v>
      </c>
      <c r="D56" s="83">
        <v>10</v>
      </c>
      <c r="E56" s="48" t="s">
        <v>4</v>
      </c>
      <c r="F56" s="49">
        <v>12000</v>
      </c>
      <c r="G56" s="47"/>
      <c r="H56" s="49">
        <f>SUM(F56-(F56*G56))</f>
        <v>12000</v>
      </c>
      <c r="I56" s="57">
        <f>H56*D56</f>
        <v>120000</v>
      </c>
      <c r="J56" s="50"/>
      <c r="K56" s="50"/>
      <c r="L56" s="68"/>
      <c r="P56"/>
    </row>
    <row r="57" spans="1:16" s="15" customFormat="1" ht="60" x14ac:dyDescent="0.2">
      <c r="A57" s="19">
        <f t="shared" si="30"/>
        <v>48</v>
      </c>
      <c r="B57" s="108" t="s">
        <v>549</v>
      </c>
      <c r="C57" s="29" t="s">
        <v>285</v>
      </c>
      <c r="D57" s="83">
        <v>10</v>
      </c>
      <c r="E57" s="48" t="s">
        <v>4</v>
      </c>
      <c r="F57" s="49">
        <v>2300</v>
      </c>
      <c r="G57" s="47"/>
      <c r="H57" s="49">
        <f t="shared" si="34"/>
        <v>2300</v>
      </c>
      <c r="I57" s="57">
        <f t="shared" si="29"/>
        <v>23000</v>
      </c>
      <c r="J57" s="50"/>
      <c r="K57" s="50"/>
      <c r="L57" s="68"/>
      <c r="P57"/>
    </row>
    <row r="58" spans="1:16" s="15" customFormat="1" ht="15" x14ac:dyDescent="0.2">
      <c r="A58" s="19">
        <f t="shared" si="30"/>
        <v>49</v>
      </c>
      <c r="B58" s="108" t="s">
        <v>550</v>
      </c>
      <c r="C58" s="17" t="s">
        <v>39</v>
      </c>
      <c r="D58" s="83">
        <v>2</v>
      </c>
      <c r="E58" s="48" t="s">
        <v>4</v>
      </c>
      <c r="F58" s="49">
        <v>8500</v>
      </c>
      <c r="G58" s="47"/>
      <c r="H58" s="49">
        <f>SUM(F58-(F58*G58))</f>
        <v>8500</v>
      </c>
      <c r="I58" s="57">
        <f>H58*D58</f>
        <v>17000</v>
      </c>
      <c r="J58" s="50"/>
      <c r="K58" s="50"/>
      <c r="L58" s="68"/>
      <c r="P58"/>
    </row>
    <row r="59" spans="1:16" s="15" customFormat="1" ht="15" x14ac:dyDescent="0.2">
      <c r="A59" s="19">
        <f t="shared" si="30"/>
        <v>50</v>
      </c>
      <c r="B59" s="108" t="s">
        <v>550</v>
      </c>
      <c r="C59" s="17" t="s">
        <v>38</v>
      </c>
      <c r="D59" s="83">
        <v>2</v>
      </c>
      <c r="E59" s="48" t="s">
        <v>4</v>
      </c>
      <c r="F59" s="49">
        <v>9000</v>
      </c>
      <c r="G59" s="47"/>
      <c r="H59" s="49">
        <f t="shared" si="34"/>
        <v>9000</v>
      </c>
      <c r="I59" s="57">
        <f t="shared" si="29"/>
        <v>18000</v>
      </c>
      <c r="J59" s="50"/>
      <c r="K59" s="50"/>
      <c r="L59" s="68"/>
      <c r="P59"/>
    </row>
    <row r="60" spans="1:16" s="15" customFormat="1" ht="15" x14ac:dyDescent="0.2">
      <c r="A60" s="19">
        <f t="shared" si="30"/>
        <v>51</v>
      </c>
      <c r="B60" s="108" t="s">
        <v>550</v>
      </c>
      <c r="C60" s="17" t="s">
        <v>40</v>
      </c>
      <c r="D60" s="83">
        <v>2</v>
      </c>
      <c r="E60" s="48" t="s">
        <v>4</v>
      </c>
      <c r="F60" s="49">
        <v>16000</v>
      </c>
      <c r="G60" s="47"/>
      <c r="H60" s="49">
        <f>SUM(F60-(F60*G60))</f>
        <v>16000</v>
      </c>
      <c r="I60" s="57">
        <f>H60*D60</f>
        <v>32000</v>
      </c>
      <c r="J60" s="50"/>
      <c r="K60" s="50"/>
      <c r="L60" s="68"/>
      <c r="P60"/>
    </row>
    <row r="61" spans="1:16" s="15" customFormat="1" ht="15" x14ac:dyDescent="0.2">
      <c r="A61" s="19">
        <f t="shared" si="30"/>
        <v>52</v>
      </c>
      <c r="B61" s="108" t="s">
        <v>551</v>
      </c>
      <c r="C61" s="17" t="s">
        <v>257</v>
      </c>
      <c r="D61" s="83">
        <v>10</v>
      </c>
      <c r="E61" s="48" t="s">
        <v>4</v>
      </c>
      <c r="F61" s="49">
        <v>2900</v>
      </c>
      <c r="G61" s="47"/>
      <c r="H61" s="49">
        <f t="shared" si="34"/>
        <v>2900</v>
      </c>
      <c r="I61" s="57">
        <f t="shared" si="29"/>
        <v>29000</v>
      </c>
      <c r="J61" s="50"/>
      <c r="K61" s="50"/>
      <c r="L61" s="68"/>
      <c r="P61"/>
    </row>
    <row r="62" spans="1:16" s="15" customFormat="1" ht="15" x14ac:dyDescent="0.2">
      <c r="A62" s="19">
        <f t="shared" si="30"/>
        <v>53</v>
      </c>
      <c r="B62" s="108" t="s">
        <v>551</v>
      </c>
      <c r="C62" s="17" t="s">
        <v>489</v>
      </c>
      <c r="D62" s="83">
        <v>5</v>
      </c>
      <c r="E62" s="48" t="s">
        <v>4</v>
      </c>
      <c r="F62" s="49">
        <v>2000</v>
      </c>
      <c r="G62" s="47"/>
      <c r="H62" s="49">
        <f>SUM(F62-(F62*G62))</f>
        <v>2000</v>
      </c>
      <c r="I62" s="57">
        <f>H62*D62</f>
        <v>10000</v>
      </c>
      <c r="J62" s="50"/>
      <c r="K62" s="50"/>
      <c r="L62" s="68"/>
      <c r="P62"/>
    </row>
    <row r="63" spans="1:16" s="15" customFormat="1" ht="15" x14ac:dyDescent="0.2">
      <c r="A63" s="19">
        <f t="shared" si="30"/>
        <v>54</v>
      </c>
      <c r="B63" s="108" t="s">
        <v>551</v>
      </c>
      <c r="C63" s="17" t="s">
        <v>261</v>
      </c>
      <c r="D63" s="83">
        <v>2</v>
      </c>
      <c r="E63" s="48" t="s">
        <v>4</v>
      </c>
      <c r="F63" s="49">
        <v>6000</v>
      </c>
      <c r="G63" s="47"/>
      <c r="H63" s="49">
        <f>SUM(F63-(F63*G63))</f>
        <v>6000</v>
      </c>
      <c r="I63" s="57">
        <f>H63*D63</f>
        <v>12000</v>
      </c>
      <c r="J63" s="50"/>
      <c r="K63" s="50"/>
      <c r="L63" s="68"/>
      <c r="P63"/>
    </row>
    <row r="64" spans="1:16" s="15" customFormat="1" ht="30" x14ac:dyDescent="0.2">
      <c r="A64" s="19">
        <f t="shared" si="30"/>
        <v>55</v>
      </c>
      <c r="B64" s="108" t="s">
        <v>551</v>
      </c>
      <c r="C64" s="17" t="s">
        <v>174</v>
      </c>
      <c r="D64" s="83">
        <v>1</v>
      </c>
      <c r="E64" s="48" t="s">
        <v>4</v>
      </c>
      <c r="F64" s="49">
        <v>5500</v>
      </c>
      <c r="G64" s="47"/>
      <c r="H64" s="49">
        <f>SUM(F64-(F64*G64))</f>
        <v>5500</v>
      </c>
      <c r="I64" s="57">
        <f>H64*D64</f>
        <v>5500</v>
      </c>
      <c r="J64" s="50"/>
      <c r="K64" s="50"/>
      <c r="L64" s="68"/>
      <c r="P64"/>
    </row>
    <row r="65" spans="1:16" s="15" customFormat="1" ht="15" x14ac:dyDescent="0.2">
      <c r="A65" s="19">
        <f t="shared" si="30"/>
        <v>56</v>
      </c>
      <c r="B65" s="108" t="s">
        <v>456</v>
      </c>
      <c r="C65" s="17" t="s">
        <v>490</v>
      </c>
      <c r="D65" s="83">
        <v>10</v>
      </c>
      <c r="E65" s="48" t="s">
        <v>4</v>
      </c>
      <c r="F65" s="49">
        <v>120</v>
      </c>
      <c r="G65" s="47"/>
      <c r="H65" s="49">
        <f t="shared" si="34"/>
        <v>120</v>
      </c>
      <c r="I65" s="57">
        <f t="shared" si="29"/>
        <v>1200</v>
      </c>
      <c r="J65" s="50"/>
      <c r="K65" s="50"/>
      <c r="L65" s="68"/>
      <c r="P65"/>
    </row>
    <row r="66" spans="1:16" s="15" customFormat="1" ht="15" x14ac:dyDescent="0.2">
      <c r="A66" s="19">
        <f t="shared" si="30"/>
        <v>57</v>
      </c>
      <c r="B66" s="108" t="s">
        <v>456</v>
      </c>
      <c r="C66" s="17" t="s">
        <v>491</v>
      </c>
      <c r="D66" s="83">
        <v>10</v>
      </c>
      <c r="E66" s="48" t="s">
        <v>4</v>
      </c>
      <c r="F66" s="49">
        <v>220</v>
      </c>
      <c r="G66" s="47"/>
      <c r="H66" s="49">
        <f t="shared" si="34"/>
        <v>220</v>
      </c>
      <c r="I66" s="57">
        <f t="shared" si="29"/>
        <v>2200</v>
      </c>
      <c r="J66" s="50"/>
      <c r="K66" s="50"/>
      <c r="L66" s="68"/>
      <c r="P66"/>
    </row>
    <row r="67" spans="1:16" s="15" customFormat="1" ht="30" x14ac:dyDescent="0.2">
      <c r="A67" s="19">
        <f t="shared" si="30"/>
        <v>58</v>
      </c>
      <c r="B67" s="108" t="s">
        <v>552</v>
      </c>
      <c r="C67" s="17" t="s">
        <v>371</v>
      </c>
      <c r="D67" s="83">
        <v>10</v>
      </c>
      <c r="E67" s="48" t="s">
        <v>4</v>
      </c>
      <c r="F67" s="49">
        <v>15000</v>
      </c>
      <c r="G67" s="47"/>
      <c r="H67" s="49">
        <f t="shared" si="34"/>
        <v>15000</v>
      </c>
      <c r="I67" s="57">
        <f t="shared" si="29"/>
        <v>150000</v>
      </c>
      <c r="J67" s="50"/>
      <c r="K67" s="50"/>
      <c r="L67" s="68"/>
      <c r="P67"/>
    </row>
    <row r="68" spans="1:16" s="15" customFormat="1" ht="15" x14ac:dyDescent="0.2">
      <c r="A68" s="19">
        <f t="shared" si="30"/>
        <v>59</v>
      </c>
      <c r="B68" s="108" t="s">
        <v>552</v>
      </c>
      <c r="C68" s="17" t="s">
        <v>41</v>
      </c>
      <c r="D68" s="83">
        <v>40</v>
      </c>
      <c r="E68" s="48" t="s">
        <v>4</v>
      </c>
      <c r="F68" s="49">
        <v>500</v>
      </c>
      <c r="G68" s="47"/>
      <c r="H68" s="49">
        <f>SUM(F68-(F68*G68))</f>
        <v>500</v>
      </c>
      <c r="I68" s="57">
        <f>H68*D68</f>
        <v>20000</v>
      </c>
      <c r="J68" s="50"/>
      <c r="K68" s="50"/>
      <c r="L68" s="68"/>
      <c r="P68"/>
    </row>
    <row r="69" spans="1:16" s="15" customFormat="1" ht="15" x14ac:dyDescent="0.2">
      <c r="A69" s="19">
        <f t="shared" si="30"/>
        <v>60</v>
      </c>
      <c r="B69" s="108" t="s">
        <v>552</v>
      </c>
      <c r="C69" s="17" t="s">
        <v>73</v>
      </c>
      <c r="D69" s="83">
        <v>5</v>
      </c>
      <c r="E69" s="48" t="s">
        <v>5</v>
      </c>
      <c r="F69" s="49">
        <v>900</v>
      </c>
      <c r="G69" s="47"/>
      <c r="H69" s="49">
        <f t="shared" si="34"/>
        <v>900</v>
      </c>
      <c r="I69" s="57">
        <f t="shared" si="29"/>
        <v>4500</v>
      </c>
      <c r="J69" s="50"/>
      <c r="K69" s="50"/>
      <c r="L69" s="68"/>
      <c r="P69"/>
    </row>
    <row r="70" spans="1:16" s="15" customFormat="1" ht="30" x14ac:dyDescent="0.2">
      <c r="A70" s="19">
        <f t="shared" si="30"/>
        <v>61</v>
      </c>
      <c r="B70" s="108" t="s">
        <v>553</v>
      </c>
      <c r="C70" s="17" t="s">
        <v>457</v>
      </c>
      <c r="D70" s="83">
        <v>20</v>
      </c>
      <c r="E70" s="48" t="s">
        <v>4</v>
      </c>
      <c r="F70" s="49">
        <v>3200</v>
      </c>
      <c r="G70" s="47"/>
      <c r="H70" s="49">
        <f t="shared" si="34"/>
        <v>3200</v>
      </c>
      <c r="I70" s="57">
        <f t="shared" si="29"/>
        <v>64000</v>
      </c>
      <c r="J70" s="50"/>
      <c r="K70" s="50"/>
      <c r="L70" s="68"/>
      <c r="P70"/>
    </row>
    <row r="71" spans="1:16" s="15" customFormat="1" ht="30" x14ac:dyDescent="0.2">
      <c r="A71" s="19">
        <f t="shared" si="30"/>
        <v>62</v>
      </c>
      <c r="B71" s="108" t="s">
        <v>456</v>
      </c>
      <c r="C71" s="30" t="s">
        <v>276</v>
      </c>
      <c r="D71" s="83">
        <v>150</v>
      </c>
      <c r="E71" s="48" t="s">
        <v>4</v>
      </c>
      <c r="F71" s="49">
        <v>250</v>
      </c>
      <c r="G71" s="47"/>
      <c r="H71" s="49">
        <f>SUM(F71-(F71*G71))</f>
        <v>250</v>
      </c>
      <c r="I71" s="57">
        <f>H71*D71</f>
        <v>37500</v>
      </c>
      <c r="J71" s="50"/>
      <c r="K71" s="50"/>
      <c r="L71" s="68"/>
      <c r="P71"/>
    </row>
    <row r="72" spans="1:16" s="15" customFormat="1" ht="30" x14ac:dyDescent="0.2">
      <c r="A72" s="19">
        <f t="shared" si="30"/>
        <v>63</v>
      </c>
      <c r="B72" s="108" t="s">
        <v>456</v>
      </c>
      <c r="C72" s="30" t="s">
        <v>277</v>
      </c>
      <c r="D72" s="83">
        <v>250</v>
      </c>
      <c r="E72" s="48" t="s">
        <v>4</v>
      </c>
      <c r="F72" s="49">
        <v>220</v>
      </c>
      <c r="G72" s="47"/>
      <c r="H72" s="49">
        <f>SUM(F72-(F72*G72))</f>
        <v>220</v>
      </c>
      <c r="I72" s="57">
        <f>H72*D72</f>
        <v>55000</v>
      </c>
      <c r="J72" s="50"/>
      <c r="K72" s="50"/>
      <c r="L72" s="68"/>
      <c r="P72"/>
    </row>
    <row r="73" spans="1:16" s="15" customFormat="1" ht="30" x14ac:dyDescent="0.2">
      <c r="A73" s="19">
        <f t="shared" si="30"/>
        <v>64</v>
      </c>
      <c r="B73" s="108" t="s">
        <v>456</v>
      </c>
      <c r="C73" s="30" t="s">
        <v>141</v>
      </c>
      <c r="D73" s="83">
        <v>30</v>
      </c>
      <c r="E73" s="48" t="s">
        <v>4</v>
      </c>
      <c r="F73" s="49">
        <v>200</v>
      </c>
      <c r="G73" s="47"/>
      <c r="H73" s="49">
        <f t="shared" si="34"/>
        <v>200</v>
      </c>
      <c r="I73" s="57">
        <f t="shared" si="29"/>
        <v>6000</v>
      </c>
      <c r="J73" s="50"/>
      <c r="K73" s="50"/>
      <c r="L73" s="68"/>
      <c r="P73"/>
    </row>
    <row r="74" spans="1:16" s="15" customFormat="1" ht="30" x14ac:dyDescent="0.2">
      <c r="A74" s="19">
        <f t="shared" si="30"/>
        <v>65</v>
      </c>
      <c r="B74" s="108" t="s">
        <v>456</v>
      </c>
      <c r="C74" s="30" t="s">
        <v>142</v>
      </c>
      <c r="D74" s="83">
        <v>80</v>
      </c>
      <c r="E74" s="48" t="s">
        <v>4</v>
      </c>
      <c r="F74" s="49">
        <v>180</v>
      </c>
      <c r="G74" s="47"/>
      <c r="H74" s="49">
        <f t="shared" si="34"/>
        <v>180</v>
      </c>
      <c r="I74" s="57">
        <f t="shared" si="29"/>
        <v>14400</v>
      </c>
      <c r="J74" s="50"/>
      <c r="K74" s="50"/>
      <c r="L74" s="68"/>
      <c r="P74"/>
    </row>
    <row r="75" spans="1:16" s="15" customFormat="1" ht="15.75" thickBot="1" x14ac:dyDescent="0.3">
      <c r="A75" s="8"/>
      <c r="B75" s="109"/>
      <c r="C75" s="31" t="s">
        <v>7</v>
      </c>
      <c r="D75" s="86"/>
      <c r="E75" s="43"/>
      <c r="F75" s="42"/>
      <c r="G75" s="23"/>
      <c r="H75" s="54"/>
      <c r="I75" s="59">
        <f>SUM(I32:I74)</f>
        <v>2309150</v>
      </c>
      <c r="J75" s="10"/>
      <c r="K75" s="11"/>
      <c r="L75" s="73"/>
      <c r="P75"/>
    </row>
    <row r="76" spans="1:16" ht="15" x14ac:dyDescent="0.25">
      <c r="A76" s="6"/>
      <c r="B76" s="106">
        <v>5.4</v>
      </c>
      <c r="C76" s="27" t="s">
        <v>445</v>
      </c>
      <c r="D76" s="82"/>
      <c r="E76" s="41"/>
      <c r="F76" s="20"/>
      <c r="G76" s="99" t="s">
        <v>384</v>
      </c>
      <c r="H76" s="52"/>
      <c r="I76" s="60"/>
      <c r="J76" s="7"/>
      <c r="K76" s="7"/>
      <c r="L76" s="72"/>
      <c r="P76"/>
    </row>
    <row r="77" spans="1:16" s="15" customFormat="1" ht="42.75" x14ac:dyDescent="0.2">
      <c r="A77" s="19">
        <f>A74+1</f>
        <v>66</v>
      </c>
      <c r="B77" s="108" t="s">
        <v>554</v>
      </c>
      <c r="C77" s="17" t="s">
        <v>453</v>
      </c>
      <c r="D77" s="83">
        <v>10</v>
      </c>
      <c r="E77" s="48" t="s">
        <v>4</v>
      </c>
      <c r="F77" s="49">
        <v>2500</v>
      </c>
      <c r="G77" s="47"/>
      <c r="H77" s="49">
        <f>SUM(F77-(F77*G77))</f>
        <v>2500</v>
      </c>
      <c r="I77" s="57">
        <f>H77*D77</f>
        <v>25000</v>
      </c>
      <c r="J77" s="50"/>
      <c r="K77" s="50"/>
      <c r="L77" s="68" t="s">
        <v>454</v>
      </c>
      <c r="P77"/>
    </row>
    <row r="78" spans="1:16" s="15" customFormat="1" ht="45" x14ac:dyDescent="0.2">
      <c r="A78" s="19">
        <f t="shared" ref="A78:A83" si="38">A77+1</f>
        <v>67</v>
      </c>
      <c r="B78" s="108" t="s">
        <v>554</v>
      </c>
      <c r="C78" s="17" t="s">
        <v>365</v>
      </c>
      <c r="D78" s="85">
        <v>10</v>
      </c>
      <c r="E78" s="48" t="s">
        <v>4</v>
      </c>
      <c r="F78" s="49">
        <v>4600</v>
      </c>
      <c r="G78" s="71"/>
      <c r="H78" s="49">
        <f>SUM(F78-(F78*G78))</f>
        <v>4600</v>
      </c>
      <c r="I78" s="57">
        <f>H78*D78</f>
        <v>46000</v>
      </c>
      <c r="J78" s="96"/>
      <c r="K78" s="50"/>
      <c r="L78" s="76" t="s">
        <v>391</v>
      </c>
      <c r="P78"/>
    </row>
    <row r="79" spans="1:16" s="15" customFormat="1" ht="30" x14ac:dyDescent="0.2">
      <c r="A79" s="19">
        <f t="shared" si="38"/>
        <v>68</v>
      </c>
      <c r="B79" s="108" t="s">
        <v>555</v>
      </c>
      <c r="C79" s="30" t="s">
        <v>449</v>
      </c>
      <c r="D79" s="85">
        <v>10</v>
      </c>
      <c r="E79" s="48" t="s">
        <v>4</v>
      </c>
      <c r="F79" s="49">
        <v>2200</v>
      </c>
      <c r="G79" s="71"/>
      <c r="H79" s="49">
        <f t="shared" ref="H79:H83" si="39">SUM(F79-(F79*G79))</f>
        <v>2200</v>
      </c>
      <c r="I79" s="57">
        <f t="shared" ref="I79:I83" si="40">H79*D79</f>
        <v>22000</v>
      </c>
      <c r="J79" s="96"/>
      <c r="K79" s="50"/>
      <c r="L79" s="76" t="s">
        <v>447</v>
      </c>
      <c r="P79"/>
    </row>
    <row r="80" spans="1:16" s="15" customFormat="1" ht="30" x14ac:dyDescent="0.2">
      <c r="A80" s="19">
        <f t="shared" si="38"/>
        <v>69</v>
      </c>
      <c r="B80" s="108" t="s">
        <v>555</v>
      </c>
      <c r="C80" s="30" t="s">
        <v>448</v>
      </c>
      <c r="D80" s="85">
        <v>5</v>
      </c>
      <c r="E80" s="48" t="s">
        <v>4</v>
      </c>
      <c r="F80" s="49">
        <v>1650</v>
      </c>
      <c r="G80" s="71"/>
      <c r="H80" s="49">
        <f t="shared" si="39"/>
        <v>1650</v>
      </c>
      <c r="I80" s="57">
        <f t="shared" si="40"/>
        <v>8250</v>
      </c>
      <c r="J80" s="96"/>
      <c r="K80" s="50"/>
      <c r="L80" s="76" t="s">
        <v>447</v>
      </c>
      <c r="P80"/>
    </row>
    <row r="81" spans="1:19" s="15" customFormat="1" ht="45" x14ac:dyDescent="0.2">
      <c r="A81" s="19">
        <f t="shared" si="38"/>
        <v>70</v>
      </c>
      <c r="B81" s="108" t="s">
        <v>555</v>
      </c>
      <c r="C81" s="30" t="s">
        <v>452</v>
      </c>
      <c r="D81" s="85">
        <v>10</v>
      </c>
      <c r="E81" s="48" t="s">
        <v>4</v>
      </c>
      <c r="F81" s="49">
        <v>1100</v>
      </c>
      <c r="G81" s="71"/>
      <c r="H81" s="49">
        <f>SUM(F81-(F81*G81))</f>
        <v>1100</v>
      </c>
      <c r="I81" s="57">
        <f t="shared" ref="I81" si="41">H81*D81</f>
        <v>11000</v>
      </c>
      <c r="J81" s="96"/>
      <c r="K81" s="50"/>
      <c r="L81" s="76"/>
      <c r="P81"/>
    </row>
    <row r="82" spans="1:19" s="15" customFormat="1" ht="45" x14ac:dyDescent="0.2">
      <c r="A82" s="19">
        <f t="shared" si="38"/>
        <v>71</v>
      </c>
      <c r="B82" s="108" t="s">
        <v>555</v>
      </c>
      <c r="C82" s="30" t="s">
        <v>450</v>
      </c>
      <c r="D82" s="85">
        <v>20</v>
      </c>
      <c r="E82" s="48" t="s">
        <v>4</v>
      </c>
      <c r="F82" s="49">
        <v>300</v>
      </c>
      <c r="G82" s="71"/>
      <c r="H82" s="49">
        <f t="shared" si="39"/>
        <v>300</v>
      </c>
      <c r="I82" s="57">
        <f t="shared" si="40"/>
        <v>6000</v>
      </c>
      <c r="J82" s="96"/>
      <c r="K82" s="50"/>
      <c r="L82" s="76"/>
      <c r="P82"/>
    </row>
    <row r="83" spans="1:19" s="15" customFormat="1" ht="45" x14ac:dyDescent="0.2">
      <c r="A83" s="19">
        <f t="shared" si="38"/>
        <v>72</v>
      </c>
      <c r="B83" s="108" t="s">
        <v>555</v>
      </c>
      <c r="C83" s="30" t="s">
        <v>451</v>
      </c>
      <c r="D83" s="85">
        <v>10</v>
      </c>
      <c r="E83" s="48" t="s">
        <v>4</v>
      </c>
      <c r="F83" s="49">
        <v>250</v>
      </c>
      <c r="G83" s="71"/>
      <c r="H83" s="49">
        <f t="shared" si="39"/>
        <v>250</v>
      </c>
      <c r="I83" s="57">
        <f t="shared" si="40"/>
        <v>2500</v>
      </c>
      <c r="J83" s="96"/>
      <c r="K83" s="50"/>
      <c r="L83" s="76"/>
      <c r="P83"/>
    </row>
    <row r="84" spans="1:19" ht="15.75" thickBot="1" x14ac:dyDescent="0.3">
      <c r="A84" s="8"/>
      <c r="B84" s="107"/>
      <c r="C84" s="28" t="s">
        <v>446</v>
      </c>
      <c r="D84" s="84"/>
      <c r="E84" s="42"/>
      <c r="F84" s="42"/>
      <c r="G84" s="22"/>
      <c r="H84" s="53"/>
      <c r="I84" s="58">
        <f>SUM(I77:I83)</f>
        <v>120750</v>
      </c>
      <c r="J84" s="10"/>
      <c r="K84" s="11"/>
      <c r="L84" s="73"/>
      <c r="P84"/>
    </row>
    <row r="85" spans="1:19" s="15" customFormat="1" ht="15" x14ac:dyDescent="0.25">
      <c r="A85" s="6"/>
      <c r="B85" s="106">
        <v>5.5</v>
      </c>
      <c r="C85" s="32" t="s">
        <v>22</v>
      </c>
      <c r="D85" s="87"/>
      <c r="E85" s="44"/>
      <c r="F85" s="20"/>
      <c r="G85" s="99" t="s">
        <v>385</v>
      </c>
      <c r="H85" s="55"/>
      <c r="I85" s="61"/>
      <c r="J85" s="9"/>
      <c r="K85" s="9"/>
      <c r="L85" s="74"/>
      <c r="P85"/>
    </row>
    <row r="86" spans="1:19" s="15" customFormat="1" ht="15" x14ac:dyDescent="0.2">
      <c r="A86" s="19">
        <f>A83+1</f>
        <v>73</v>
      </c>
      <c r="B86" s="108" t="s">
        <v>556</v>
      </c>
      <c r="C86" s="17" t="s">
        <v>480</v>
      </c>
      <c r="D86" s="83">
        <v>4</v>
      </c>
      <c r="E86" s="48" t="s">
        <v>4</v>
      </c>
      <c r="F86" s="49">
        <v>4500</v>
      </c>
      <c r="G86" s="47"/>
      <c r="H86" s="49">
        <f t="shared" ref="H86:H128" si="42">SUM(F86-(F86*G86))</f>
        <v>4500</v>
      </c>
      <c r="I86" s="57">
        <f t="shared" ref="I86:I128" si="43">H86*D86</f>
        <v>18000</v>
      </c>
      <c r="J86" s="50"/>
      <c r="K86" s="50"/>
      <c r="L86" s="68"/>
      <c r="P86"/>
    </row>
    <row r="87" spans="1:19" s="15" customFormat="1" ht="45" x14ac:dyDescent="0.2">
      <c r="A87" s="19">
        <f>A86+1</f>
        <v>74</v>
      </c>
      <c r="B87" s="108">
        <v>5.5</v>
      </c>
      <c r="C87" s="17" t="s">
        <v>492</v>
      </c>
      <c r="D87" s="83">
        <v>1</v>
      </c>
      <c r="E87" s="112" t="s">
        <v>459</v>
      </c>
      <c r="F87" s="49">
        <v>40000</v>
      </c>
      <c r="G87" s="47"/>
      <c r="H87" s="49">
        <f t="shared" ref="H87" si="44">SUM(F87-(F87*G87))</f>
        <v>40000</v>
      </c>
      <c r="I87" s="57">
        <f t="shared" ref="I87" si="45">H87*D87</f>
        <v>40000</v>
      </c>
      <c r="J87" s="50"/>
      <c r="K87" s="50"/>
      <c r="L87" s="68" t="s">
        <v>458</v>
      </c>
      <c r="P87"/>
    </row>
    <row r="88" spans="1:19" ht="30" x14ac:dyDescent="0.2">
      <c r="A88" s="19">
        <f t="shared" ref="A88:A128" si="46">A87+1</f>
        <v>75</v>
      </c>
      <c r="B88" s="108" t="s">
        <v>556</v>
      </c>
      <c r="C88" s="17" t="s">
        <v>130</v>
      </c>
      <c r="D88" s="83">
        <v>1</v>
      </c>
      <c r="E88" s="48" t="s">
        <v>4</v>
      </c>
      <c r="F88" s="49">
        <v>7800</v>
      </c>
      <c r="G88" s="47"/>
      <c r="H88" s="49">
        <f t="shared" si="42"/>
        <v>7800</v>
      </c>
      <c r="I88" s="57">
        <f t="shared" si="43"/>
        <v>7800</v>
      </c>
      <c r="J88" s="50"/>
      <c r="K88" s="50"/>
      <c r="L88" s="68"/>
      <c r="P88"/>
      <c r="S88" s="15"/>
    </row>
    <row r="89" spans="1:19" ht="15" x14ac:dyDescent="0.2">
      <c r="A89" s="19">
        <f t="shared" si="46"/>
        <v>76</v>
      </c>
      <c r="B89" s="108" t="s">
        <v>556</v>
      </c>
      <c r="C89" s="17" t="s">
        <v>66</v>
      </c>
      <c r="D89" s="83">
        <v>5</v>
      </c>
      <c r="E89" s="48" t="s">
        <v>4</v>
      </c>
      <c r="F89" s="49">
        <v>950</v>
      </c>
      <c r="G89" s="47"/>
      <c r="H89" s="49">
        <f t="shared" si="42"/>
        <v>950</v>
      </c>
      <c r="I89" s="57">
        <f t="shared" si="43"/>
        <v>4750</v>
      </c>
      <c r="J89" s="50"/>
      <c r="K89" s="50"/>
      <c r="L89" s="68"/>
      <c r="P89"/>
      <c r="S89" s="15"/>
    </row>
    <row r="90" spans="1:19" s="15" customFormat="1" ht="30" x14ac:dyDescent="0.2">
      <c r="A90" s="19">
        <f t="shared" si="46"/>
        <v>77</v>
      </c>
      <c r="B90" s="108" t="s">
        <v>557</v>
      </c>
      <c r="C90" s="17" t="s">
        <v>477</v>
      </c>
      <c r="D90" s="83">
        <v>2</v>
      </c>
      <c r="E90" s="48" t="s">
        <v>4</v>
      </c>
      <c r="F90" s="49">
        <v>1850</v>
      </c>
      <c r="G90" s="47"/>
      <c r="H90" s="49">
        <f t="shared" si="42"/>
        <v>1850</v>
      </c>
      <c r="I90" s="57">
        <f t="shared" si="43"/>
        <v>3700</v>
      </c>
      <c r="J90" s="50"/>
      <c r="K90" s="50"/>
      <c r="L90" s="68"/>
      <c r="P90"/>
    </row>
    <row r="91" spans="1:19" s="15" customFormat="1" ht="15" x14ac:dyDescent="0.2">
      <c r="A91" s="19">
        <f t="shared" si="46"/>
        <v>78</v>
      </c>
      <c r="B91" s="108" t="s">
        <v>558</v>
      </c>
      <c r="C91" s="17" t="s">
        <v>74</v>
      </c>
      <c r="D91" s="83">
        <v>1</v>
      </c>
      <c r="E91" s="48" t="s">
        <v>4</v>
      </c>
      <c r="F91" s="49">
        <v>8200</v>
      </c>
      <c r="G91" s="47"/>
      <c r="H91" s="49">
        <f t="shared" si="42"/>
        <v>8200</v>
      </c>
      <c r="I91" s="57">
        <f t="shared" si="43"/>
        <v>8200</v>
      </c>
      <c r="J91" s="50"/>
      <c r="K91" s="50"/>
      <c r="L91" s="68"/>
      <c r="P91"/>
    </row>
    <row r="92" spans="1:19" s="15" customFormat="1" ht="30" x14ac:dyDescent="0.2">
      <c r="A92" s="19">
        <f t="shared" si="46"/>
        <v>79</v>
      </c>
      <c r="B92" s="108" t="s">
        <v>456</v>
      </c>
      <c r="C92" s="17" t="s">
        <v>460</v>
      </c>
      <c r="D92" s="83">
        <v>10</v>
      </c>
      <c r="E92" s="48" t="s">
        <v>4</v>
      </c>
      <c r="F92" s="49">
        <v>400</v>
      </c>
      <c r="G92" s="47"/>
      <c r="H92" s="49">
        <f>SUM(F92-(F92*G92))</f>
        <v>400</v>
      </c>
      <c r="I92" s="57">
        <f t="shared" si="43"/>
        <v>4000</v>
      </c>
      <c r="J92" s="50"/>
      <c r="K92" s="50"/>
      <c r="L92" s="68"/>
      <c r="P92"/>
    </row>
    <row r="93" spans="1:19" s="15" customFormat="1" ht="15" x14ac:dyDescent="0.2">
      <c r="A93" s="19">
        <f t="shared" si="46"/>
        <v>80</v>
      </c>
      <c r="B93" s="108" t="s">
        <v>559</v>
      </c>
      <c r="C93" s="17" t="s">
        <v>483</v>
      </c>
      <c r="D93" s="83">
        <v>50</v>
      </c>
      <c r="E93" s="48" t="s">
        <v>5</v>
      </c>
      <c r="F93" s="49">
        <v>120</v>
      </c>
      <c r="G93" s="47"/>
      <c r="H93" s="49">
        <f t="shared" ref="H93" si="47">SUM(F93-(F93*G93))</f>
        <v>120</v>
      </c>
      <c r="I93" s="57">
        <f t="shared" ref="I93" si="48">H93*D93</f>
        <v>6000</v>
      </c>
      <c r="J93" s="50"/>
      <c r="K93" s="50"/>
      <c r="L93" s="68"/>
      <c r="P93"/>
    </row>
    <row r="94" spans="1:19" s="15" customFormat="1" ht="15" x14ac:dyDescent="0.2">
      <c r="A94" s="19">
        <f t="shared" si="46"/>
        <v>81</v>
      </c>
      <c r="B94" s="108" t="s">
        <v>556</v>
      </c>
      <c r="C94" s="17" t="s">
        <v>24</v>
      </c>
      <c r="D94" s="83">
        <v>100</v>
      </c>
      <c r="E94" s="48" t="s">
        <v>4</v>
      </c>
      <c r="F94" s="49">
        <v>150</v>
      </c>
      <c r="G94" s="47"/>
      <c r="H94" s="49">
        <f t="shared" si="42"/>
        <v>150</v>
      </c>
      <c r="I94" s="57">
        <f t="shared" si="43"/>
        <v>15000</v>
      </c>
      <c r="J94" s="50"/>
      <c r="K94" s="50"/>
      <c r="L94" s="68"/>
      <c r="P94"/>
    </row>
    <row r="95" spans="1:19" s="15" customFormat="1" ht="30" x14ac:dyDescent="0.2">
      <c r="A95" s="19">
        <f t="shared" si="46"/>
        <v>82</v>
      </c>
      <c r="B95" s="108" t="s">
        <v>560</v>
      </c>
      <c r="C95" s="17" t="s">
        <v>35</v>
      </c>
      <c r="D95" s="83">
        <v>30</v>
      </c>
      <c r="E95" s="48" t="s">
        <v>4</v>
      </c>
      <c r="F95" s="49">
        <v>1800</v>
      </c>
      <c r="G95" s="47"/>
      <c r="H95" s="49">
        <f t="shared" si="42"/>
        <v>1800</v>
      </c>
      <c r="I95" s="57">
        <f t="shared" si="43"/>
        <v>54000</v>
      </c>
      <c r="J95" s="50"/>
      <c r="K95" s="50"/>
      <c r="L95" s="68"/>
      <c r="P95"/>
    </row>
    <row r="96" spans="1:19" s="15" customFormat="1" ht="30" x14ac:dyDescent="0.2">
      <c r="A96" s="19">
        <f t="shared" si="46"/>
        <v>83</v>
      </c>
      <c r="B96" s="108" t="s">
        <v>560</v>
      </c>
      <c r="C96" s="17" t="s">
        <v>36</v>
      </c>
      <c r="D96" s="83">
        <v>20</v>
      </c>
      <c r="E96" s="48" t="s">
        <v>4</v>
      </c>
      <c r="F96" s="49">
        <v>2600</v>
      </c>
      <c r="G96" s="47"/>
      <c r="H96" s="49">
        <f t="shared" si="42"/>
        <v>2600</v>
      </c>
      <c r="I96" s="57">
        <f t="shared" si="43"/>
        <v>52000</v>
      </c>
      <c r="J96" s="50"/>
      <c r="K96" s="50"/>
      <c r="L96" s="68"/>
      <c r="P96"/>
    </row>
    <row r="97" spans="1:16" s="15" customFormat="1" ht="15" x14ac:dyDescent="0.2">
      <c r="A97" s="19">
        <f t="shared" si="46"/>
        <v>84</v>
      </c>
      <c r="B97" s="108" t="s">
        <v>560</v>
      </c>
      <c r="C97" s="17" t="s">
        <v>37</v>
      </c>
      <c r="D97" s="83">
        <v>35</v>
      </c>
      <c r="E97" s="48" t="s">
        <v>4</v>
      </c>
      <c r="F97" s="49">
        <v>600</v>
      </c>
      <c r="G97" s="47"/>
      <c r="H97" s="49">
        <f t="shared" si="42"/>
        <v>600</v>
      </c>
      <c r="I97" s="57">
        <f t="shared" si="43"/>
        <v>21000</v>
      </c>
      <c r="J97" s="50"/>
      <c r="K97" s="50"/>
      <c r="L97" s="68"/>
      <c r="P97"/>
    </row>
    <row r="98" spans="1:16" s="15" customFormat="1" ht="15" x14ac:dyDescent="0.2">
      <c r="A98" s="19">
        <f t="shared" si="46"/>
        <v>85</v>
      </c>
      <c r="B98" s="108" t="s">
        <v>561</v>
      </c>
      <c r="C98" s="17" t="s">
        <v>49</v>
      </c>
      <c r="D98" s="83">
        <v>180</v>
      </c>
      <c r="E98" s="48" t="s">
        <v>4</v>
      </c>
      <c r="F98" s="49">
        <v>50</v>
      </c>
      <c r="G98" s="47"/>
      <c r="H98" s="49">
        <f t="shared" si="42"/>
        <v>50</v>
      </c>
      <c r="I98" s="57">
        <f t="shared" si="43"/>
        <v>9000</v>
      </c>
      <c r="J98" s="50"/>
      <c r="K98" s="50"/>
      <c r="L98" s="68"/>
      <c r="P98"/>
    </row>
    <row r="99" spans="1:16" s="15" customFormat="1" ht="15" x14ac:dyDescent="0.2">
      <c r="A99" s="19">
        <f t="shared" si="46"/>
        <v>86</v>
      </c>
      <c r="B99" s="108" t="s">
        <v>562</v>
      </c>
      <c r="C99" s="17" t="s">
        <v>50</v>
      </c>
      <c r="D99" s="83">
        <v>40</v>
      </c>
      <c r="E99" s="48" t="s">
        <v>4</v>
      </c>
      <c r="F99" s="49">
        <v>1700</v>
      </c>
      <c r="G99" s="47"/>
      <c r="H99" s="49">
        <f t="shared" si="42"/>
        <v>1700</v>
      </c>
      <c r="I99" s="57">
        <f t="shared" si="43"/>
        <v>68000</v>
      </c>
      <c r="J99" s="50"/>
      <c r="K99" s="50"/>
      <c r="L99" s="68"/>
      <c r="P99"/>
    </row>
    <row r="100" spans="1:16" s="15" customFormat="1" ht="15" x14ac:dyDescent="0.2">
      <c r="A100" s="19">
        <f t="shared" si="46"/>
        <v>87</v>
      </c>
      <c r="B100" s="108" t="s">
        <v>559</v>
      </c>
      <c r="C100" s="17" t="s">
        <v>481</v>
      </c>
      <c r="D100" s="83">
        <v>40</v>
      </c>
      <c r="E100" s="48" t="s">
        <v>4</v>
      </c>
      <c r="F100" s="49">
        <v>1200</v>
      </c>
      <c r="G100" s="47"/>
      <c r="H100" s="49">
        <f t="shared" si="42"/>
        <v>1200</v>
      </c>
      <c r="I100" s="57">
        <f t="shared" si="43"/>
        <v>48000</v>
      </c>
      <c r="J100" s="50"/>
      <c r="K100" s="50"/>
      <c r="L100" s="68"/>
      <c r="P100"/>
    </row>
    <row r="101" spans="1:16" s="15" customFormat="1" ht="15" x14ac:dyDescent="0.2">
      <c r="A101" s="19">
        <f t="shared" si="46"/>
        <v>88</v>
      </c>
      <c r="B101" s="108" t="s">
        <v>559</v>
      </c>
      <c r="C101" s="17" t="s">
        <v>482</v>
      </c>
      <c r="D101" s="83">
        <v>20</v>
      </c>
      <c r="E101" s="48" t="s">
        <v>4</v>
      </c>
      <c r="F101" s="49">
        <v>600</v>
      </c>
      <c r="G101" s="47"/>
      <c r="H101" s="49">
        <f t="shared" ref="H101" si="49">SUM(F101-(F101*G101))</f>
        <v>600</v>
      </c>
      <c r="I101" s="57">
        <f t="shared" ref="I101" si="50">H101*D101</f>
        <v>12000</v>
      </c>
      <c r="J101" s="50"/>
      <c r="K101" s="50"/>
      <c r="L101" s="68"/>
      <c r="P101"/>
    </row>
    <row r="102" spans="1:16" s="15" customFormat="1" ht="15" x14ac:dyDescent="0.2">
      <c r="A102" s="19">
        <f t="shared" si="46"/>
        <v>89</v>
      </c>
      <c r="B102" s="108" t="s">
        <v>559</v>
      </c>
      <c r="C102" s="17" t="s">
        <v>476</v>
      </c>
      <c r="D102" s="83">
        <v>5</v>
      </c>
      <c r="E102" s="48" t="s">
        <v>4</v>
      </c>
      <c r="F102" s="49">
        <v>800</v>
      </c>
      <c r="G102" s="47"/>
      <c r="H102" s="49">
        <f t="shared" ref="H102" si="51">SUM(F102-(F102*G102))</f>
        <v>800</v>
      </c>
      <c r="I102" s="57">
        <f t="shared" ref="I102" si="52">H102*D102</f>
        <v>4000</v>
      </c>
      <c r="J102" s="50"/>
      <c r="K102" s="50"/>
      <c r="L102" s="68"/>
      <c r="P102"/>
    </row>
    <row r="103" spans="1:16" s="15" customFormat="1" ht="15" x14ac:dyDescent="0.2">
      <c r="A103" s="19">
        <f t="shared" si="46"/>
        <v>90</v>
      </c>
      <c r="B103" s="108" t="s">
        <v>563</v>
      </c>
      <c r="C103" s="17" t="s">
        <v>461</v>
      </c>
      <c r="D103" s="83">
        <v>50</v>
      </c>
      <c r="E103" s="48" t="s">
        <v>4</v>
      </c>
      <c r="F103" s="49">
        <v>400</v>
      </c>
      <c r="G103" s="47"/>
      <c r="H103" s="49">
        <f t="shared" ref="H103" si="53">SUM(F103-(F103*G103))</f>
        <v>400</v>
      </c>
      <c r="I103" s="57">
        <f t="shared" ref="I103" si="54">H103*D103</f>
        <v>20000</v>
      </c>
      <c r="J103" s="50"/>
      <c r="K103" s="50"/>
      <c r="L103" s="68"/>
      <c r="P103"/>
    </row>
    <row r="104" spans="1:16" s="15" customFormat="1" ht="30" x14ac:dyDescent="0.2">
      <c r="A104" s="19">
        <f t="shared" si="46"/>
        <v>91</v>
      </c>
      <c r="B104" s="108" t="s">
        <v>564</v>
      </c>
      <c r="C104" s="17" t="s">
        <v>648</v>
      </c>
      <c r="D104" s="83">
        <v>50</v>
      </c>
      <c r="E104" s="48" t="s">
        <v>4</v>
      </c>
      <c r="F104" s="49">
        <v>550</v>
      </c>
      <c r="G104" s="47"/>
      <c r="H104" s="49">
        <f t="shared" ref="H104" si="55">SUM(F104-(F104*G104))</f>
        <v>550</v>
      </c>
      <c r="I104" s="57">
        <f t="shared" ref="I104" si="56">H104*D104</f>
        <v>27500</v>
      </c>
      <c r="J104" s="50"/>
      <c r="K104" s="50"/>
      <c r="L104" s="68"/>
      <c r="P104"/>
    </row>
    <row r="105" spans="1:16" s="15" customFormat="1" ht="30" x14ac:dyDescent="0.2">
      <c r="A105" s="19">
        <f t="shared" si="46"/>
        <v>92</v>
      </c>
      <c r="B105" s="108" t="s">
        <v>565</v>
      </c>
      <c r="C105" s="17" t="s">
        <v>86</v>
      </c>
      <c r="D105" s="83">
        <v>30</v>
      </c>
      <c r="E105" s="48" t="s">
        <v>4</v>
      </c>
      <c r="F105" s="49">
        <v>400</v>
      </c>
      <c r="G105" s="47"/>
      <c r="H105" s="49">
        <f t="shared" si="42"/>
        <v>400</v>
      </c>
      <c r="I105" s="57">
        <f t="shared" si="43"/>
        <v>12000</v>
      </c>
      <c r="J105" s="50"/>
      <c r="K105" s="50"/>
      <c r="L105" s="68"/>
      <c r="P105"/>
    </row>
    <row r="106" spans="1:16" s="15" customFormat="1" ht="15" x14ac:dyDescent="0.2">
      <c r="A106" s="19">
        <f t="shared" si="46"/>
        <v>93</v>
      </c>
      <c r="B106" s="108" t="s">
        <v>566</v>
      </c>
      <c r="C106" s="17" t="s">
        <v>63</v>
      </c>
      <c r="D106" s="83">
        <v>150</v>
      </c>
      <c r="E106" s="48" t="s">
        <v>4</v>
      </c>
      <c r="F106" s="49">
        <v>290</v>
      </c>
      <c r="G106" s="47"/>
      <c r="H106" s="49">
        <f t="shared" si="42"/>
        <v>290</v>
      </c>
      <c r="I106" s="57">
        <f t="shared" si="43"/>
        <v>43500</v>
      </c>
      <c r="J106" s="50"/>
      <c r="K106" s="50"/>
      <c r="L106" s="68"/>
      <c r="P106"/>
    </row>
    <row r="107" spans="1:16" s="15" customFormat="1" ht="15" x14ac:dyDescent="0.2">
      <c r="A107" s="19">
        <f t="shared" si="46"/>
        <v>94</v>
      </c>
      <c r="B107" s="108" t="s">
        <v>567</v>
      </c>
      <c r="C107" s="17" t="s">
        <v>64</v>
      </c>
      <c r="D107" s="83">
        <v>150</v>
      </c>
      <c r="E107" s="48" t="s">
        <v>4</v>
      </c>
      <c r="F107" s="49">
        <v>145</v>
      </c>
      <c r="G107" s="47"/>
      <c r="H107" s="49">
        <f t="shared" si="42"/>
        <v>145</v>
      </c>
      <c r="I107" s="57">
        <f t="shared" si="43"/>
        <v>21750</v>
      </c>
      <c r="J107" s="50"/>
      <c r="K107" s="50"/>
      <c r="L107" s="68"/>
      <c r="P107"/>
    </row>
    <row r="108" spans="1:16" s="15" customFormat="1" ht="15" x14ac:dyDescent="0.2">
      <c r="A108" s="19">
        <f t="shared" si="46"/>
        <v>95</v>
      </c>
      <c r="B108" s="108" t="s">
        <v>568</v>
      </c>
      <c r="C108" s="17" t="s">
        <v>51</v>
      </c>
      <c r="D108" s="83">
        <v>50</v>
      </c>
      <c r="E108" s="48" t="s">
        <v>4</v>
      </c>
      <c r="F108" s="49">
        <v>800</v>
      </c>
      <c r="G108" s="47"/>
      <c r="H108" s="49">
        <f t="shared" si="42"/>
        <v>800</v>
      </c>
      <c r="I108" s="57">
        <f t="shared" si="43"/>
        <v>40000</v>
      </c>
      <c r="J108" s="50"/>
      <c r="K108" s="50"/>
      <c r="L108" s="68"/>
      <c r="P108"/>
    </row>
    <row r="109" spans="1:16" s="15" customFormat="1" ht="15" x14ac:dyDescent="0.2">
      <c r="A109" s="19">
        <f t="shared" si="46"/>
        <v>96</v>
      </c>
      <c r="B109" s="108" t="s">
        <v>568</v>
      </c>
      <c r="C109" s="17" t="s">
        <v>52</v>
      </c>
      <c r="D109" s="83">
        <v>50</v>
      </c>
      <c r="E109" s="48" t="s">
        <v>4</v>
      </c>
      <c r="F109" s="49">
        <v>350</v>
      </c>
      <c r="G109" s="47"/>
      <c r="H109" s="49">
        <f t="shared" si="42"/>
        <v>350</v>
      </c>
      <c r="I109" s="57">
        <f t="shared" si="43"/>
        <v>17500</v>
      </c>
      <c r="J109" s="50"/>
      <c r="K109" s="50"/>
      <c r="L109" s="68"/>
      <c r="P109"/>
    </row>
    <row r="110" spans="1:16" s="15" customFormat="1" ht="15" x14ac:dyDescent="0.2">
      <c r="A110" s="19">
        <f t="shared" si="46"/>
        <v>97</v>
      </c>
      <c r="B110" s="108" t="s">
        <v>569</v>
      </c>
      <c r="C110" s="17" t="s">
        <v>53</v>
      </c>
      <c r="D110" s="83">
        <v>30</v>
      </c>
      <c r="E110" s="48" t="s">
        <v>4</v>
      </c>
      <c r="F110" s="49">
        <v>550</v>
      </c>
      <c r="G110" s="47"/>
      <c r="H110" s="49">
        <f t="shared" si="42"/>
        <v>550</v>
      </c>
      <c r="I110" s="57">
        <f t="shared" si="43"/>
        <v>16500</v>
      </c>
      <c r="J110" s="50"/>
      <c r="K110" s="50"/>
      <c r="L110" s="68"/>
      <c r="P110"/>
    </row>
    <row r="111" spans="1:16" s="15" customFormat="1" ht="15" x14ac:dyDescent="0.2">
      <c r="A111" s="19">
        <f t="shared" si="46"/>
        <v>98</v>
      </c>
      <c r="B111" s="108" t="s">
        <v>570</v>
      </c>
      <c r="C111" s="17" t="s">
        <v>75</v>
      </c>
      <c r="D111" s="85">
        <v>10</v>
      </c>
      <c r="E111" s="48" t="s">
        <v>4</v>
      </c>
      <c r="F111" s="49">
        <v>700</v>
      </c>
      <c r="G111" s="47"/>
      <c r="H111" s="49">
        <f t="shared" si="42"/>
        <v>700</v>
      </c>
      <c r="I111" s="57">
        <f t="shared" si="43"/>
        <v>7000</v>
      </c>
      <c r="J111" s="50"/>
      <c r="K111" s="50"/>
      <c r="L111" s="68"/>
      <c r="P111"/>
    </row>
    <row r="112" spans="1:16" s="15" customFormat="1" ht="30" x14ac:dyDescent="0.2">
      <c r="A112" s="19">
        <f t="shared" si="46"/>
        <v>99</v>
      </c>
      <c r="B112" s="108" t="s">
        <v>456</v>
      </c>
      <c r="C112" s="17" t="s">
        <v>649</v>
      </c>
      <c r="D112" s="85">
        <v>5</v>
      </c>
      <c r="E112" s="48" t="s">
        <v>4</v>
      </c>
      <c r="F112" s="49">
        <v>7800</v>
      </c>
      <c r="G112" s="47"/>
      <c r="H112" s="49">
        <f t="shared" ref="H112:H113" si="57">SUM(F112-(F112*G112))</f>
        <v>7800</v>
      </c>
      <c r="I112" s="57">
        <f t="shared" ref="I112:I113" si="58">H112*D112</f>
        <v>39000</v>
      </c>
      <c r="J112" s="50"/>
      <c r="K112" s="50"/>
      <c r="L112" s="68"/>
      <c r="P112"/>
    </row>
    <row r="113" spans="1:16" s="15" customFormat="1" ht="15" x14ac:dyDescent="0.2">
      <c r="A113" s="19">
        <f t="shared" si="46"/>
        <v>100</v>
      </c>
      <c r="B113" s="108" t="s">
        <v>571</v>
      </c>
      <c r="C113" s="17" t="s">
        <v>76</v>
      </c>
      <c r="D113" s="85">
        <v>20</v>
      </c>
      <c r="E113" s="48" t="s">
        <v>4</v>
      </c>
      <c r="F113" s="49">
        <v>450</v>
      </c>
      <c r="G113" s="47"/>
      <c r="H113" s="49">
        <f t="shared" si="57"/>
        <v>450</v>
      </c>
      <c r="I113" s="57">
        <f t="shared" si="58"/>
        <v>9000</v>
      </c>
      <c r="J113" s="50"/>
      <c r="K113" s="50"/>
      <c r="L113" s="68"/>
      <c r="P113"/>
    </row>
    <row r="114" spans="1:16" s="15" customFormat="1" ht="15" x14ac:dyDescent="0.2">
      <c r="A114" s="19">
        <f t="shared" si="46"/>
        <v>101</v>
      </c>
      <c r="B114" s="108" t="s">
        <v>571</v>
      </c>
      <c r="C114" s="17" t="s">
        <v>77</v>
      </c>
      <c r="D114" s="85">
        <v>20</v>
      </c>
      <c r="E114" s="48" t="s">
        <v>4</v>
      </c>
      <c r="F114" s="49">
        <v>450</v>
      </c>
      <c r="G114" s="47"/>
      <c r="H114" s="49">
        <f t="shared" si="42"/>
        <v>450</v>
      </c>
      <c r="I114" s="57">
        <f t="shared" si="43"/>
        <v>9000</v>
      </c>
      <c r="J114" s="50"/>
      <c r="K114" s="50"/>
      <c r="L114" s="68"/>
      <c r="P114"/>
    </row>
    <row r="115" spans="1:16" s="15" customFormat="1" ht="15" x14ac:dyDescent="0.2">
      <c r="A115" s="19">
        <f t="shared" si="46"/>
        <v>102</v>
      </c>
      <c r="B115" s="108" t="s">
        <v>571</v>
      </c>
      <c r="C115" s="17" t="s">
        <v>78</v>
      </c>
      <c r="D115" s="85">
        <v>20</v>
      </c>
      <c r="E115" s="48" t="s">
        <v>4</v>
      </c>
      <c r="F115" s="49">
        <v>450</v>
      </c>
      <c r="G115" s="47"/>
      <c r="H115" s="49">
        <f t="shared" si="42"/>
        <v>450</v>
      </c>
      <c r="I115" s="57">
        <f t="shared" si="43"/>
        <v>9000</v>
      </c>
      <c r="J115" s="50"/>
      <c r="K115" s="50"/>
      <c r="L115" s="68"/>
      <c r="P115"/>
    </row>
    <row r="116" spans="1:16" s="15" customFormat="1" ht="15" x14ac:dyDescent="0.2">
      <c r="A116" s="19">
        <f t="shared" si="46"/>
        <v>103</v>
      </c>
      <c r="B116" s="108" t="s">
        <v>572</v>
      </c>
      <c r="C116" s="17" t="s">
        <v>160</v>
      </c>
      <c r="D116" s="85">
        <v>30</v>
      </c>
      <c r="E116" s="48" t="s">
        <v>4</v>
      </c>
      <c r="F116" s="49">
        <v>1600</v>
      </c>
      <c r="G116" s="47"/>
      <c r="H116" s="49">
        <f t="shared" si="42"/>
        <v>1600</v>
      </c>
      <c r="I116" s="57">
        <f t="shared" si="43"/>
        <v>48000</v>
      </c>
      <c r="J116" s="50"/>
      <c r="K116" s="50"/>
      <c r="L116" s="68"/>
      <c r="P116"/>
    </row>
    <row r="117" spans="1:16" s="15" customFormat="1" ht="30" x14ac:dyDescent="0.2">
      <c r="A117" s="19">
        <f t="shared" si="46"/>
        <v>104</v>
      </c>
      <c r="B117" s="108" t="s">
        <v>572</v>
      </c>
      <c r="C117" s="17" t="s">
        <v>161</v>
      </c>
      <c r="D117" s="85">
        <v>50</v>
      </c>
      <c r="E117" s="48" t="s">
        <v>4</v>
      </c>
      <c r="F117" s="49">
        <v>1320</v>
      </c>
      <c r="G117" s="47"/>
      <c r="H117" s="49">
        <f t="shared" si="42"/>
        <v>1320</v>
      </c>
      <c r="I117" s="57">
        <f t="shared" si="43"/>
        <v>66000</v>
      </c>
      <c r="J117" s="50"/>
      <c r="K117" s="50"/>
      <c r="L117" s="68"/>
      <c r="P117"/>
    </row>
    <row r="118" spans="1:16" s="15" customFormat="1" ht="45" x14ac:dyDescent="0.2">
      <c r="A118" s="19">
        <f t="shared" si="46"/>
        <v>105</v>
      </c>
      <c r="B118" s="108" t="s">
        <v>572</v>
      </c>
      <c r="C118" s="17" t="s">
        <v>278</v>
      </c>
      <c r="D118" s="85">
        <v>50</v>
      </c>
      <c r="E118" s="48" t="s">
        <v>4</v>
      </c>
      <c r="F118" s="49">
        <v>1600</v>
      </c>
      <c r="G118" s="47"/>
      <c r="H118" s="49">
        <f>SUM(F118-(F118*G118))</f>
        <v>1600</v>
      </c>
      <c r="I118" s="57">
        <f>H118*D118</f>
        <v>80000</v>
      </c>
      <c r="J118" s="50"/>
      <c r="K118" s="50"/>
      <c r="L118" s="68"/>
      <c r="P118"/>
    </row>
    <row r="119" spans="1:16" s="15" customFormat="1" ht="30" x14ac:dyDescent="0.2">
      <c r="A119" s="19">
        <f t="shared" si="46"/>
        <v>106</v>
      </c>
      <c r="B119" s="108" t="s">
        <v>572</v>
      </c>
      <c r="C119" s="17" t="s">
        <v>162</v>
      </c>
      <c r="D119" s="85">
        <v>50</v>
      </c>
      <c r="E119" s="48" t="s">
        <v>4</v>
      </c>
      <c r="F119" s="49">
        <v>950</v>
      </c>
      <c r="G119" s="47"/>
      <c r="H119" s="49">
        <f t="shared" si="42"/>
        <v>950</v>
      </c>
      <c r="I119" s="57">
        <f t="shared" si="43"/>
        <v>47500</v>
      </c>
      <c r="J119" s="50"/>
      <c r="K119" s="50"/>
      <c r="L119" s="79" t="s">
        <v>316</v>
      </c>
      <c r="P119"/>
    </row>
    <row r="120" spans="1:16" s="15" customFormat="1" ht="30" x14ac:dyDescent="0.2">
      <c r="A120" s="19">
        <f t="shared" si="46"/>
        <v>107</v>
      </c>
      <c r="B120" s="108" t="s">
        <v>572</v>
      </c>
      <c r="C120" s="17" t="s">
        <v>163</v>
      </c>
      <c r="D120" s="85">
        <v>10</v>
      </c>
      <c r="E120" s="48" t="s">
        <v>4</v>
      </c>
      <c r="F120" s="49">
        <v>900</v>
      </c>
      <c r="G120" s="47"/>
      <c r="H120" s="49">
        <f t="shared" si="42"/>
        <v>900</v>
      </c>
      <c r="I120" s="57">
        <f t="shared" si="43"/>
        <v>9000</v>
      </c>
      <c r="J120" s="50"/>
      <c r="K120" s="50"/>
      <c r="L120" s="79" t="s">
        <v>316</v>
      </c>
      <c r="P120"/>
    </row>
    <row r="121" spans="1:16" s="15" customFormat="1" ht="30" x14ac:dyDescent="0.2">
      <c r="A121" s="19">
        <f t="shared" si="46"/>
        <v>108</v>
      </c>
      <c r="B121" s="108" t="s">
        <v>572</v>
      </c>
      <c r="C121" s="17" t="s">
        <v>164</v>
      </c>
      <c r="D121" s="85">
        <v>10</v>
      </c>
      <c r="E121" s="48" t="s">
        <v>4</v>
      </c>
      <c r="F121" s="49">
        <v>900</v>
      </c>
      <c r="G121" s="47"/>
      <c r="H121" s="49">
        <f t="shared" si="42"/>
        <v>900</v>
      </c>
      <c r="I121" s="57">
        <f t="shared" si="43"/>
        <v>9000</v>
      </c>
      <c r="J121" s="50"/>
      <c r="K121" s="50"/>
      <c r="L121" s="79" t="s">
        <v>316</v>
      </c>
      <c r="P121"/>
    </row>
    <row r="122" spans="1:16" s="15" customFormat="1" ht="45" x14ac:dyDescent="0.2">
      <c r="A122" s="19">
        <f t="shared" si="46"/>
        <v>109</v>
      </c>
      <c r="B122" s="108" t="s">
        <v>572</v>
      </c>
      <c r="C122" s="17" t="s">
        <v>186</v>
      </c>
      <c r="D122" s="85">
        <v>5</v>
      </c>
      <c r="E122" s="48" t="s">
        <v>4</v>
      </c>
      <c r="F122" s="49">
        <v>1200</v>
      </c>
      <c r="G122" s="47"/>
      <c r="H122" s="49">
        <f t="shared" si="42"/>
        <v>1200</v>
      </c>
      <c r="I122" s="57">
        <f t="shared" si="43"/>
        <v>6000</v>
      </c>
      <c r="J122" s="50"/>
      <c r="K122" s="50"/>
      <c r="L122" s="79" t="s">
        <v>316</v>
      </c>
      <c r="P122"/>
    </row>
    <row r="123" spans="1:16" s="15" customFormat="1" ht="30" x14ac:dyDescent="0.2">
      <c r="A123" s="19">
        <f t="shared" si="46"/>
        <v>110</v>
      </c>
      <c r="B123" s="108" t="s">
        <v>572</v>
      </c>
      <c r="C123" s="17" t="s">
        <v>165</v>
      </c>
      <c r="D123" s="85">
        <v>3</v>
      </c>
      <c r="E123" s="48" t="s">
        <v>4</v>
      </c>
      <c r="F123" s="49">
        <v>6000</v>
      </c>
      <c r="G123" s="47"/>
      <c r="H123" s="49">
        <f t="shared" si="42"/>
        <v>6000</v>
      </c>
      <c r="I123" s="57">
        <f t="shared" si="43"/>
        <v>18000</v>
      </c>
      <c r="J123" s="50"/>
      <c r="K123" s="50"/>
      <c r="L123" s="79" t="s">
        <v>316</v>
      </c>
      <c r="P123"/>
    </row>
    <row r="124" spans="1:16" s="15" customFormat="1" ht="15" x14ac:dyDescent="0.2">
      <c r="A124" s="19">
        <f t="shared" si="46"/>
        <v>111</v>
      </c>
      <c r="B124" s="108" t="s">
        <v>573</v>
      </c>
      <c r="C124" s="17" t="s">
        <v>180</v>
      </c>
      <c r="D124" s="85">
        <v>5</v>
      </c>
      <c r="E124" s="48" t="s">
        <v>4</v>
      </c>
      <c r="F124" s="49">
        <v>15400</v>
      </c>
      <c r="G124" s="47"/>
      <c r="H124" s="49">
        <f t="shared" si="42"/>
        <v>15400</v>
      </c>
      <c r="I124" s="57">
        <f t="shared" si="43"/>
        <v>77000</v>
      </c>
      <c r="J124" s="50"/>
      <c r="K124" s="50"/>
      <c r="L124" s="68"/>
      <c r="P124"/>
    </row>
    <row r="125" spans="1:16" s="15" customFormat="1" ht="15" x14ac:dyDescent="0.2">
      <c r="A125" s="19">
        <f t="shared" si="46"/>
        <v>112</v>
      </c>
      <c r="B125" s="108" t="s">
        <v>573</v>
      </c>
      <c r="C125" s="17" t="s">
        <v>181</v>
      </c>
      <c r="D125" s="85">
        <v>5</v>
      </c>
      <c r="E125" s="48" t="s">
        <v>4</v>
      </c>
      <c r="F125" s="49">
        <v>15400</v>
      </c>
      <c r="G125" s="47"/>
      <c r="H125" s="49">
        <f t="shared" si="42"/>
        <v>15400</v>
      </c>
      <c r="I125" s="57">
        <f t="shared" si="43"/>
        <v>77000</v>
      </c>
      <c r="J125" s="50"/>
      <c r="K125" s="50"/>
      <c r="L125" s="68"/>
      <c r="P125"/>
    </row>
    <row r="126" spans="1:16" s="15" customFormat="1" ht="15" x14ac:dyDescent="0.2">
      <c r="A126" s="19">
        <f t="shared" si="46"/>
        <v>113</v>
      </c>
      <c r="B126" s="108" t="s">
        <v>573</v>
      </c>
      <c r="C126" s="17" t="s">
        <v>182</v>
      </c>
      <c r="D126" s="85">
        <v>5</v>
      </c>
      <c r="E126" s="48" t="s">
        <v>4</v>
      </c>
      <c r="F126" s="49">
        <v>13500</v>
      </c>
      <c r="G126" s="47"/>
      <c r="H126" s="49">
        <f t="shared" si="42"/>
        <v>13500</v>
      </c>
      <c r="I126" s="57">
        <f t="shared" si="43"/>
        <v>67500</v>
      </c>
      <c r="J126" s="50"/>
      <c r="K126" s="50"/>
      <c r="L126" s="68"/>
      <c r="P126"/>
    </row>
    <row r="127" spans="1:16" s="15" customFormat="1" ht="15" x14ac:dyDescent="0.2">
      <c r="A127" s="19">
        <f t="shared" si="46"/>
        <v>114</v>
      </c>
      <c r="B127" s="108" t="s">
        <v>573</v>
      </c>
      <c r="C127" s="17" t="s">
        <v>198</v>
      </c>
      <c r="D127" s="85">
        <v>5</v>
      </c>
      <c r="E127" s="48" t="s">
        <v>4</v>
      </c>
      <c r="F127" s="49">
        <v>13500</v>
      </c>
      <c r="G127" s="47"/>
      <c r="H127" s="49">
        <f t="shared" si="42"/>
        <v>13500</v>
      </c>
      <c r="I127" s="57">
        <f t="shared" si="43"/>
        <v>67500</v>
      </c>
      <c r="J127" s="50"/>
      <c r="K127" s="50"/>
      <c r="L127" s="68"/>
      <c r="P127"/>
    </row>
    <row r="128" spans="1:16" s="15" customFormat="1" ht="15" x14ac:dyDescent="0.2">
      <c r="A128" s="19">
        <f t="shared" si="46"/>
        <v>115</v>
      </c>
      <c r="B128" s="108" t="s">
        <v>574</v>
      </c>
      <c r="C128" s="17" t="s">
        <v>183</v>
      </c>
      <c r="D128" s="85">
        <v>10</v>
      </c>
      <c r="E128" s="48" t="s">
        <v>4</v>
      </c>
      <c r="F128" s="49">
        <v>22000</v>
      </c>
      <c r="G128" s="47"/>
      <c r="H128" s="49">
        <f t="shared" si="42"/>
        <v>22000</v>
      </c>
      <c r="I128" s="57">
        <f t="shared" si="43"/>
        <v>220000</v>
      </c>
      <c r="J128" s="50"/>
      <c r="K128" s="50"/>
      <c r="L128" s="68"/>
      <c r="P128"/>
    </row>
    <row r="129" spans="1:19" s="15" customFormat="1" ht="15.75" thickBot="1" x14ac:dyDescent="0.3">
      <c r="A129" s="8"/>
      <c r="B129" s="109"/>
      <c r="C129" s="31" t="s">
        <v>23</v>
      </c>
      <c r="D129" s="86"/>
      <c r="E129" s="43"/>
      <c r="F129" s="42"/>
      <c r="G129" s="23"/>
      <c r="H129" s="54"/>
      <c r="I129" s="59">
        <f>SUM(I86:I128)</f>
        <v>1439700</v>
      </c>
      <c r="J129" s="10"/>
      <c r="K129" s="11"/>
      <c r="L129" s="73"/>
      <c r="P129"/>
    </row>
    <row r="130" spans="1:19" s="15" customFormat="1" ht="15" x14ac:dyDescent="0.25">
      <c r="A130" s="6"/>
      <c r="B130" s="106">
        <v>5.6</v>
      </c>
      <c r="C130" s="32" t="s">
        <v>195</v>
      </c>
      <c r="D130" s="87"/>
      <c r="E130" s="44"/>
      <c r="F130" s="20"/>
      <c r="G130" s="99" t="s">
        <v>385</v>
      </c>
      <c r="H130" s="55"/>
      <c r="I130" s="61"/>
      <c r="J130" s="9"/>
      <c r="K130" s="9"/>
      <c r="L130" s="74"/>
      <c r="P130"/>
    </row>
    <row r="131" spans="1:19" s="15" customFormat="1" ht="15" x14ac:dyDescent="0.2">
      <c r="A131" s="19">
        <f>A128+1</f>
        <v>116</v>
      </c>
      <c r="B131" s="108" t="s">
        <v>575</v>
      </c>
      <c r="C131" s="17" t="s">
        <v>79</v>
      </c>
      <c r="D131" s="83">
        <v>20</v>
      </c>
      <c r="E131" s="48" t="s">
        <v>4</v>
      </c>
      <c r="F131" s="49">
        <v>2500</v>
      </c>
      <c r="G131" s="47"/>
      <c r="H131" s="49">
        <f t="shared" ref="H131:H166" si="59">SUM(F131-(F131*G131))</f>
        <v>2500</v>
      </c>
      <c r="I131" s="57">
        <f t="shared" ref="I131:I166" si="60">H131*D131</f>
        <v>50000</v>
      </c>
      <c r="J131" s="50"/>
      <c r="K131" s="50"/>
      <c r="L131" s="68"/>
      <c r="P131"/>
    </row>
    <row r="132" spans="1:19" ht="15" x14ac:dyDescent="0.2">
      <c r="A132" s="19">
        <f t="shared" ref="A132:A166" si="61">A131+1</f>
        <v>117</v>
      </c>
      <c r="B132" s="108" t="s">
        <v>576</v>
      </c>
      <c r="C132" s="17" t="s">
        <v>110</v>
      </c>
      <c r="D132" s="83">
        <v>20</v>
      </c>
      <c r="E132" s="48" t="s">
        <v>4</v>
      </c>
      <c r="F132" s="49">
        <v>3200</v>
      </c>
      <c r="G132" s="47"/>
      <c r="H132" s="49">
        <f t="shared" si="59"/>
        <v>3200</v>
      </c>
      <c r="I132" s="57">
        <f t="shared" si="60"/>
        <v>64000</v>
      </c>
      <c r="J132" s="50"/>
      <c r="K132" s="50"/>
      <c r="L132" s="68"/>
      <c r="P132"/>
      <c r="S132" s="15"/>
    </row>
    <row r="133" spans="1:19" ht="30" x14ac:dyDescent="0.2">
      <c r="A133" s="19">
        <f t="shared" si="61"/>
        <v>118</v>
      </c>
      <c r="B133" s="108" t="s">
        <v>577</v>
      </c>
      <c r="C133" s="17" t="s">
        <v>184</v>
      </c>
      <c r="D133" s="83">
        <v>20</v>
      </c>
      <c r="E133" s="48" t="s">
        <v>4</v>
      </c>
      <c r="F133" s="49">
        <v>1600</v>
      </c>
      <c r="G133" s="47"/>
      <c r="H133" s="49">
        <f t="shared" si="59"/>
        <v>1600</v>
      </c>
      <c r="I133" s="57">
        <f t="shared" si="60"/>
        <v>32000</v>
      </c>
      <c r="J133" s="50"/>
      <c r="K133" s="50"/>
      <c r="L133" s="68"/>
      <c r="P133"/>
      <c r="S133" s="15"/>
    </row>
    <row r="134" spans="1:19" s="15" customFormat="1" ht="30" x14ac:dyDescent="0.2">
      <c r="A134" s="19">
        <f t="shared" si="61"/>
        <v>119</v>
      </c>
      <c r="B134" s="108" t="s">
        <v>456</v>
      </c>
      <c r="C134" s="17" t="s">
        <v>112</v>
      </c>
      <c r="D134" s="83">
        <v>1</v>
      </c>
      <c r="E134" s="48" t="s">
        <v>5</v>
      </c>
      <c r="F134" s="49">
        <v>18000</v>
      </c>
      <c r="G134" s="47"/>
      <c r="H134" s="49">
        <f t="shared" si="59"/>
        <v>18000</v>
      </c>
      <c r="I134" s="57">
        <f t="shared" si="60"/>
        <v>18000</v>
      </c>
      <c r="J134" s="50"/>
      <c r="K134" s="50"/>
      <c r="L134" s="79" t="s">
        <v>317</v>
      </c>
      <c r="P134"/>
    </row>
    <row r="135" spans="1:19" s="15" customFormat="1" ht="15" x14ac:dyDescent="0.2">
      <c r="A135" s="19">
        <f t="shared" si="61"/>
        <v>120</v>
      </c>
      <c r="B135" s="108" t="s">
        <v>578</v>
      </c>
      <c r="C135" s="17" t="s">
        <v>87</v>
      </c>
      <c r="D135" s="83">
        <v>40</v>
      </c>
      <c r="E135" s="48" t="s">
        <v>5</v>
      </c>
      <c r="F135" s="49">
        <v>400</v>
      </c>
      <c r="G135" s="47"/>
      <c r="H135" s="49">
        <f t="shared" si="59"/>
        <v>400</v>
      </c>
      <c r="I135" s="57">
        <f t="shared" si="60"/>
        <v>16000</v>
      </c>
      <c r="J135" s="50"/>
      <c r="K135" s="50"/>
      <c r="L135" s="68"/>
      <c r="P135"/>
    </row>
    <row r="136" spans="1:19" s="15" customFormat="1" ht="15" x14ac:dyDescent="0.2">
      <c r="A136" s="19">
        <f t="shared" si="61"/>
        <v>121</v>
      </c>
      <c r="B136" s="108" t="s">
        <v>578</v>
      </c>
      <c r="C136" s="17" t="s">
        <v>88</v>
      </c>
      <c r="D136" s="83">
        <v>20</v>
      </c>
      <c r="E136" s="48" t="s">
        <v>5</v>
      </c>
      <c r="F136" s="49">
        <v>300</v>
      </c>
      <c r="G136" s="47"/>
      <c r="H136" s="49">
        <f t="shared" si="59"/>
        <v>300</v>
      </c>
      <c r="I136" s="57">
        <f t="shared" si="60"/>
        <v>6000</v>
      </c>
      <c r="J136" s="50"/>
      <c r="K136" s="50"/>
      <c r="L136" s="68"/>
      <c r="P136"/>
    </row>
    <row r="137" spans="1:19" s="15" customFormat="1" ht="15" x14ac:dyDescent="0.2">
      <c r="A137" s="19">
        <f t="shared" si="61"/>
        <v>122</v>
      </c>
      <c r="B137" s="108" t="s">
        <v>579</v>
      </c>
      <c r="C137" s="17" t="s">
        <v>105</v>
      </c>
      <c r="D137" s="83">
        <v>50</v>
      </c>
      <c r="E137" s="48" t="s">
        <v>5</v>
      </c>
      <c r="F137" s="49">
        <v>500</v>
      </c>
      <c r="G137" s="47"/>
      <c r="H137" s="49">
        <f t="shared" si="59"/>
        <v>500</v>
      </c>
      <c r="I137" s="57">
        <f t="shared" si="60"/>
        <v>25000</v>
      </c>
      <c r="J137" s="50"/>
      <c r="K137" s="50"/>
      <c r="L137" s="68"/>
      <c r="P137"/>
    </row>
    <row r="138" spans="1:19" s="15" customFormat="1" ht="30" x14ac:dyDescent="0.2">
      <c r="A138" s="19">
        <f t="shared" si="61"/>
        <v>123</v>
      </c>
      <c r="B138" s="108" t="s">
        <v>580</v>
      </c>
      <c r="C138" s="17" t="s">
        <v>101</v>
      </c>
      <c r="D138" s="83">
        <v>5</v>
      </c>
      <c r="E138" s="48" t="s">
        <v>4</v>
      </c>
      <c r="F138" s="49">
        <v>820</v>
      </c>
      <c r="G138" s="47"/>
      <c r="H138" s="49">
        <f t="shared" si="59"/>
        <v>820</v>
      </c>
      <c r="I138" s="57">
        <f t="shared" si="60"/>
        <v>4100</v>
      </c>
      <c r="J138" s="50"/>
      <c r="K138" s="50"/>
      <c r="L138" s="68"/>
      <c r="P138"/>
    </row>
    <row r="139" spans="1:19" s="15" customFormat="1" ht="30" x14ac:dyDescent="0.2">
      <c r="A139" s="19">
        <f t="shared" si="61"/>
        <v>124</v>
      </c>
      <c r="B139" s="108" t="s">
        <v>580</v>
      </c>
      <c r="C139" s="17" t="s">
        <v>102</v>
      </c>
      <c r="D139" s="83">
        <v>5</v>
      </c>
      <c r="E139" s="48" t="s">
        <v>4</v>
      </c>
      <c r="F139" s="49">
        <v>1100</v>
      </c>
      <c r="G139" s="47"/>
      <c r="H139" s="49">
        <f t="shared" si="59"/>
        <v>1100</v>
      </c>
      <c r="I139" s="57">
        <f t="shared" si="60"/>
        <v>5500</v>
      </c>
      <c r="J139" s="50"/>
      <c r="K139" s="50"/>
      <c r="L139" s="68"/>
      <c r="P139"/>
    </row>
    <row r="140" spans="1:19" s="15" customFormat="1" ht="30" x14ac:dyDescent="0.2">
      <c r="A140" s="19">
        <f t="shared" si="61"/>
        <v>125</v>
      </c>
      <c r="B140" s="108" t="s">
        <v>580</v>
      </c>
      <c r="C140" s="17" t="s">
        <v>103</v>
      </c>
      <c r="D140" s="83">
        <v>5</v>
      </c>
      <c r="E140" s="48" t="s">
        <v>4</v>
      </c>
      <c r="F140" s="49">
        <v>620</v>
      </c>
      <c r="G140" s="47"/>
      <c r="H140" s="49">
        <f t="shared" si="59"/>
        <v>620</v>
      </c>
      <c r="I140" s="57">
        <f t="shared" si="60"/>
        <v>3100</v>
      </c>
      <c r="J140" s="50"/>
      <c r="K140" s="50"/>
      <c r="L140" s="68"/>
      <c r="P140"/>
    </row>
    <row r="141" spans="1:19" s="15" customFormat="1" ht="30" x14ac:dyDescent="0.2">
      <c r="A141" s="19">
        <f t="shared" si="61"/>
        <v>126</v>
      </c>
      <c r="B141" s="108" t="s">
        <v>580</v>
      </c>
      <c r="C141" s="17" t="s">
        <v>104</v>
      </c>
      <c r="D141" s="83">
        <v>5</v>
      </c>
      <c r="E141" s="48" t="s">
        <v>4</v>
      </c>
      <c r="F141" s="49">
        <v>980</v>
      </c>
      <c r="G141" s="47"/>
      <c r="H141" s="49">
        <f t="shared" si="59"/>
        <v>980</v>
      </c>
      <c r="I141" s="57">
        <f t="shared" si="60"/>
        <v>4900</v>
      </c>
      <c r="J141" s="50"/>
      <c r="K141" s="50"/>
      <c r="L141" s="68"/>
      <c r="P141"/>
    </row>
    <row r="142" spans="1:19" s="15" customFormat="1" ht="15" x14ac:dyDescent="0.2">
      <c r="A142" s="19">
        <f t="shared" si="61"/>
        <v>127</v>
      </c>
      <c r="B142" s="108" t="s">
        <v>581</v>
      </c>
      <c r="C142" s="17" t="s">
        <v>90</v>
      </c>
      <c r="D142" s="83">
        <v>10</v>
      </c>
      <c r="E142" s="48" t="s">
        <v>5</v>
      </c>
      <c r="F142" s="49">
        <v>350</v>
      </c>
      <c r="G142" s="47"/>
      <c r="H142" s="49">
        <f t="shared" si="59"/>
        <v>350</v>
      </c>
      <c r="I142" s="57">
        <f t="shared" si="60"/>
        <v>3500</v>
      </c>
      <c r="J142" s="50"/>
      <c r="K142" s="50"/>
      <c r="L142" s="68"/>
      <c r="P142"/>
    </row>
    <row r="143" spans="1:19" s="15" customFormat="1" ht="30" x14ac:dyDescent="0.2">
      <c r="A143" s="19">
        <f t="shared" si="61"/>
        <v>128</v>
      </c>
      <c r="B143" s="108" t="s">
        <v>582</v>
      </c>
      <c r="C143" s="17" t="s">
        <v>89</v>
      </c>
      <c r="D143" s="83">
        <v>20</v>
      </c>
      <c r="E143" s="48" t="s">
        <v>5</v>
      </c>
      <c r="F143" s="49">
        <v>600</v>
      </c>
      <c r="G143" s="47"/>
      <c r="H143" s="49">
        <f t="shared" si="59"/>
        <v>600</v>
      </c>
      <c r="I143" s="57">
        <f t="shared" si="60"/>
        <v>12000</v>
      </c>
      <c r="J143" s="50"/>
      <c r="K143" s="50"/>
      <c r="L143" s="68"/>
      <c r="P143"/>
    </row>
    <row r="144" spans="1:19" s="15" customFormat="1" ht="30" x14ac:dyDescent="0.2">
      <c r="A144" s="19">
        <f t="shared" si="61"/>
        <v>129</v>
      </c>
      <c r="B144" s="108" t="s">
        <v>583</v>
      </c>
      <c r="C144" s="17" t="s">
        <v>92</v>
      </c>
      <c r="D144" s="83">
        <v>20</v>
      </c>
      <c r="E144" s="48" t="s">
        <v>5</v>
      </c>
      <c r="F144" s="49">
        <v>450</v>
      </c>
      <c r="G144" s="47"/>
      <c r="H144" s="49">
        <f>SUM(F144-(F144*G144))</f>
        <v>450</v>
      </c>
      <c r="I144" s="57">
        <f t="shared" ref="I144" si="62">H144*D144</f>
        <v>9000</v>
      </c>
      <c r="J144" s="50"/>
      <c r="K144" s="50"/>
      <c r="L144" s="68"/>
      <c r="P144"/>
    </row>
    <row r="145" spans="1:16" s="15" customFormat="1" ht="15" x14ac:dyDescent="0.2">
      <c r="A145" s="19">
        <f t="shared" si="61"/>
        <v>130</v>
      </c>
      <c r="B145" s="108" t="s">
        <v>584</v>
      </c>
      <c r="C145" s="17" t="s">
        <v>91</v>
      </c>
      <c r="D145" s="83">
        <v>20</v>
      </c>
      <c r="E145" s="48" t="s">
        <v>5</v>
      </c>
      <c r="F145" s="49">
        <v>350</v>
      </c>
      <c r="G145" s="47"/>
      <c r="H145" s="49">
        <f t="shared" si="59"/>
        <v>350</v>
      </c>
      <c r="I145" s="57">
        <f t="shared" si="60"/>
        <v>7000</v>
      </c>
      <c r="J145" s="50"/>
      <c r="K145" s="50"/>
      <c r="L145" s="68"/>
      <c r="P145"/>
    </row>
    <row r="146" spans="1:16" s="15" customFormat="1" ht="15" x14ac:dyDescent="0.2">
      <c r="A146" s="19">
        <f t="shared" si="61"/>
        <v>131</v>
      </c>
      <c r="B146" s="108" t="s">
        <v>585</v>
      </c>
      <c r="C146" s="17" t="s">
        <v>80</v>
      </c>
      <c r="D146" s="83">
        <v>100</v>
      </c>
      <c r="E146" s="48" t="s">
        <v>5</v>
      </c>
      <c r="F146" s="49">
        <v>400</v>
      </c>
      <c r="G146" s="47"/>
      <c r="H146" s="49">
        <f t="shared" si="59"/>
        <v>400</v>
      </c>
      <c r="I146" s="57">
        <f t="shared" si="60"/>
        <v>40000</v>
      </c>
      <c r="J146" s="50"/>
      <c r="K146" s="50"/>
      <c r="L146" s="68"/>
      <c r="P146"/>
    </row>
    <row r="147" spans="1:16" s="15" customFormat="1" ht="15" x14ac:dyDescent="0.2">
      <c r="A147" s="19">
        <f t="shared" si="61"/>
        <v>132</v>
      </c>
      <c r="B147" s="108" t="s">
        <v>586</v>
      </c>
      <c r="C147" s="17" t="s">
        <v>81</v>
      </c>
      <c r="D147" s="83">
        <v>20</v>
      </c>
      <c r="E147" s="48" t="s">
        <v>5</v>
      </c>
      <c r="F147" s="49">
        <v>600</v>
      </c>
      <c r="G147" s="47"/>
      <c r="H147" s="49">
        <f t="shared" si="59"/>
        <v>600</v>
      </c>
      <c r="I147" s="57">
        <f t="shared" si="60"/>
        <v>12000</v>
      </c>
      <c r="J147" s="50"/>
      <c r="K147" s="50"/>
      <c r="L147" s="68"/>
      <c r="P147"/>
    </row>
    <row r="148" spans="1:16" s="15" customFormat="1" ht="15" x14ac:dyDescent="0.2">
      <c r="A148" s="19">
        <f t="shared" si="61"/>
        <v>133</v>
      </c>
      <c r="B148" s="108" t="s">
        <v>587</v>
      </c>
      <c r="C148" s="17" t="s">
        <v>82</v>
      </c>
      <c r="D148" s="83">
        <v>30</v>
      </c>
      <c r="E148" s="48" t="s">
        <v>5</v>
      </c>
      <c r="F148" s="49">
        <v>780</v>
      </c>
      <c r="G148" s="47"/>
      <c r="H148" s="49">
        <f t="shared" si="59"/>
        <v>780</v>
      </c>
      <c r="I148" s="57">
        <f t="shared" si="60"/>
        <v>23400</v>
      </c>
      <c r="J148" s="50"/>
      <c r="K148" s="50"/>
      <c r="L148" s="68"/>
      <c r="P148"/>
    </row>
    <row r="149" spans="1:16" s="15" customFormat="1" ht="15" x14ac:dyDescent="0.2">
      <c r="A149" s="19">
        <f t="shared" si="61"/>
        <v>134</v>
      </c>
      <c r="B149" s="108" t="s">
        <v>588</v>
      </c>
      <c r="C149" s="17" t="s">
        <v>106</v>
      </c>
      <c r="D149" s="83">
        <v>15</v>
      </c>
      <c r="E149" s="48" t="s">
        <v>5</v>
      </c>
      <c r="F149" s="49">
        <v>450</v>
      </c>
      <c r="G149" s="47"/>
      <c r="H149" s="49">
        <f t="shared" si="59"/>
        <v>450</v>
      </c>
      <c r="I149" s="57">
        <f t="shared" si="60"/>
        <v>6750</v>
      </c>
      <c r="J149" s="50"/>
      <c r="K149" s="50"/>
      <c r="L149" s="68"/>
      <c r="P149"/>
    </row>
    <row r="150" spans="1:16" s="15" customFormat="1" ht="15" x14ac:dyDescent="0.2">
      <c r="A150" s="19">
        <f t="shared" si="61"/>
        <v>135</v>
      </c>
      <c r="B150" s="108" t="s">
        <v>589</v>
      </c>
      <c r="C150" s="17" t="s">
        <v>107</v>
      </c>
      <c r="D150" s="83">
        <v>10</v>
      </c>
      <c r="E150" s="48" t="s">
        <v>5</v>
      </c>
      <c r="F150" s="49">
        <v>550</v>
      </c>
      <c r="G150" s="47"/>
      <c r="H150" s="49">
        <f t="shared" si="59"/>
        <v>550</v>
      </c>
      <c r="I150" s="57">
        <f t="shared" si="60"/>
        <v>5500</v>
      </c>
      <c r="J150" s="50"/>
      <c r="K150" s="50"/>
      <c r="L150" s="68"/>
      <c r="P150"/>
    </row>
    <row r="151" spans="1:16" s="15" customFormat="1" ht="15" x14ac:dyDescent="0.2">
      <c r="A151" s="19">
        <f t="shared" si="61"/>
        <v>136</v>
      </c>
      <c r="B151" s="108" t="s">
        <v>590</v>
      </c>
      <c r="C151" s="17" t="s">
        <v>83</v>
      </c>
      <c r="D151" s="83">
        <v>20</v>
      </c>
      <c r="E151" s="48" t="s">
        <v>4</v>
      </c>
      <c r="F151" s="49">
        <v>600</v>
      </c>
      <c r="G151" s="47"/>
      <c r="H151" s="49">
        <f t="shared" si="59"/>
        <v>600</v>
      </c>
      <c r="I151" s="57">
        <f t="shared" si="60"/>
        <v>12000</v>
      </c>
      <c r="J151" s="50"/>
      <c r="K151" s="50"/>
      <c r="L151" s="68"/>
      <c r="P151"/>
    </row>
    <row r="152" spans="1:16" s="15" customFormat="1" ht="15" x14ac:dyDescent="0.2">
      <c r="A152" s="19">
        <f t="shared" si="61"/>
        <v>137</v>
      </c>
      <c r="B152" s="108" t="s">
        <v>590</v>
      </c>
      <c r="C152" s="17" t="s">
        <v>84</v>
      </c>
      <c r="D152" s="83">
        <v>10</v>
      </c>
      <c r="E152" s="48" t="s">
        <v>4</v>
      </c>
      <c r="F152" s="49">
        <v>780</v>
      </c>
      <c r="G152" s="47"/>
      <c r="H152" s="49">
        <f t="shared" si="59"/>
        <v>780</v>
      </c>
      <c r="I152" s="57">
        <f t="shared" si="60"/>
        <v>7800</v>
      </c>
      <c r="J152" s="50"/>
      <c r="K152" s="50"/>
      <c r="L152" s="68"/>
      <c r="P152"/>
    </row>
    <row r="153" spans="1:16" s="15" customFormat="1" ht="15" x14ac:dyDescent="0.2">
      <c r="A153" s="19">
        <f t="shared" si="61"/>
        <v>138</v>
      </c>
      <c r="B153" s="108" t="s">
        <v>590</v>
      </c>
      <c r="C153" s="17" t="s">
        <v>85</v>
      </c>
      <c r="D153" s="83">
        <v>5</v>
      </c>
      <c r="E153" s="48" t="s">
        <v>4</v>
      </c>
      <c r="F153" s="49">
        <v>1300</v>
      </c>
      <c r="G153" s="47"/>
      <c r="H153" s="49">
        <f t="shared" si="59"/>
        <v>1300</v>
      </c>
      <c r="I153" s="57">
        <f t="shared" si="60"/>
        <v>6500</v>
      </c>
      <c r="J153" s="50"/>
      <c r="K153" s="50"/>
      <c r="L153" s="68"/>
      <c r="P153"/>
    </row>
    <row r="154" spans="1:16" s="15" customFormat="1" ht="15" x14ac:dyDescent="0.2">
      <c r="A154" s="19">
        <f t="shared" si="61"/>
        <v>139</v>
      </c>
      <c r="B154" s="108" t="s">
        <v>591</v>
      </c>
      <c r="C154" s="17" t="s">
        <v>405</v>
      </c>
      <c r="D154" s="83">
        <v>50</v>
      </c>
      <c r="E154" s="48" t="s">
        <v>5</v>
      </c>
      <c r="F154" s="49">
        <v>4500</v>
      </c>
      <c r="G154" s="47"/>
      <c r="H154" s="49">
        <f t="shared" si="59"/>
        <v>4500</v>
      </c>
      <c r="I154" s="57">
        <f t="shared" si="60"/>
        <v>225000</v>
      </c>
      <c r="J154" s="50"/>
      <c r="K154" s="50"/>
      <c r="L154" s="68"/>
      <c r="P154"/>
    </row>
    <row r="155" spans="1:16" s="15" customFormat="1" ht="15" x14ac:dyDescent="0.2">
      <c r="A155" s="19">
        <f t="shared" si="61"/>
        <v>140</v>
      </c>
      <c r="B155" s="108" t="s">
        <v>592</v>
      </c>
      <c r="C155" s="17" t="s">
        <v>501</v>
      </c>
      <c r="D155" s="83">
        <v>20</v>
      </c>
      <c r="E155" s="48" t="s">
        <v>5</v>
      </c>
      <c r="F155" s="49">
        <v>250</v>
      </c>
      <c r="G155" s="47"/>
      <c r="H155" s="49">
        <f t="shared" si="59"/>
        <v>250</v>
      </c>
      <c r="I155" s="57">
        <f t="shared" si="60"/>
        <v>5000</v>
      </c>
      <c r="J155" s="50"/>
      <c r="K155" s="50"/>
      <c r="L155" s="68"/>
      <c r="P155"/>
    </row>
    <row r="156" spans="1:16" s="15" customFormat="1" ht="15" x14ac:dyDescent="0.2">
      <c r="A156" s="19">
        <f t="shared" si="61"/>
        <v>141</v>
      </c>
      <c r="B156" s="108" t="s">
        <v>593</v>
      </c>
      <c r="C156" s="17" t="s">
        <v>192</v>
      </c>
      <c r="D156" s="83">
        <v>10</v>
      </c>
      <c r="E156" s="48" t="s">
        <v>5</v>
      </c>
      <c r="F156" s="49">
        <v>450</v>
      </c>
      <c r="G156" s="47"/>
      <c r="H156" s="49">
        <f t="shared" si="59"/>
        <v>450</v>
      </c>
      <c r="I156" s="57">
        <f t="shared" si="60"/>
        <v>4500</v>
      </c>
      <c r="J156" s="50"/>
      <c r="K156" s="50"/>
      <c r="L156" s="68"/>
      <c r="P156"/>
    </row>
    <row r="157" spans="1:16" s="15" customFormat="1" ht="15" x14ac:dyDescent="0.2">
      <c r="A157" s="19">
        <f t="shared" si="61"/>
        <v>142</v>
      </c>
      <c r="B157" s="108" t="s">
        <v>594</v>
      </c>
      <c r="C157" s="17" t="s">
        <v>349</v>
      </c>
      <c r="D157" s="83">
        <v>50</v>
      </c>
      <c r="E157" s="48" t="s">
        <v>5</v>
      </c>
      <c r="F157" s="49">
        <v>300</v>
      </c>
      <c r="G157" s="47"/>
      <c r="H157" s="49">
        <f t="shared" si="59"/>
        <v>300</v>
      </c>
      <c r="I157" s="57">
        <f t="shared" si="60"/>
        <v>15000</v>
      </c>
      <c r="J157" s="50"/>
      <c r="K157" s="50"/>
      <c r="L157" s="68"/>
      <c r="P157"/>
    </row>
    <row r="158" spans="1:16" s="15" customFormat="1" ht="15" x14ac:dyDescent="0.2">
      <c r="A158" s="19">
        <f t="shared" si="61"/>
        <v>143</v>
      </c>
      <c r="B158" s="108" t="s">
        <v>595</v>
      </c>
      <c r="C158" s="17" t="s">
        <v>191</v>
      </c>
      <c r="D158" s="83">
        <v>100</v>
      </c>
      <c r="E158" s="48" t="s">
        <v>5</v>
      </c>
      <c r="F158" s="49">
        <v>60</v>
      </c>
      <c r="G158" s="47"/>
      <c r="H158" s="49">
        <f t="shared" si="59"/>
        <v>60</v>
      </c>
      <c r="I158" s="57">
        <f t="shared" si="60"/>
        <v>6000</v>
      </c>
      <c r="J158" s="50"/>
      <c r="K158" s="50"/>
      <c r="L158" s="68"/>
      <c r="P158"/>
    </row>
    <row r="159" spans="1:16" s="15" customFormat="1" ht="15" x14ac:dyDescent="0.2">
      <c r="A159" s="19">
        <f t="shared" si="61"/>
        <v>144</v>
      </c>
      <c r="B159" s="108" t="s">
        <v>595</v>
      </c>
      <c r="C159" s="17" t="s">
        <v>190</v>
      </c>
      <c r="D159" s="83">
        <v>20</v>
      </c>
      <c r="E159" s="48" t="s">
        <v>5</v>
      </c>
      <c r="F159" s="49">
        <v>170</v>
      </c>
      <c r="G159" s="47"/>
      <c r="H159" s="49">
        <f t="shared" si="59"/>
        <v>170</v>
      </c>
      <c r="I159" s="57">
        <f t="shared" si="60"/>
        <v>3400</v>
      </c>
      <c r="J159" s="50"/>
      <c r="K159" s="50"/>
      <c r="L159" s="68"/>
      <c r="P159"/>
    </row>
    <row r="160" spans="1:16" s="15" customFormat="1" ht="30" x14ac:dyDescent="0.2">
      <c r="A160" s="19">
        <f t="shared" si="61"/>
        <v>145</v>
      </c>
      <c r="B160" s="108" t="s">
        <v>596</v>
      </c>
      <c r="C160" s="17" t="s">
        <v>93</v>
      </c>
      <c r="D160" s="83">
        <v>150</v>
      </c>
      <c r="E160" s="48" t="s">
        <v>5</v>
      </c>
      <c r="F160" s="49">
        <v>360</v>
      </c>
      <c r="G160" s="47"/>
      <c r="H160" s="49">
        <f t="shared" si="59"/>
        <v>360</v>
      </c>
      <c r="I160" s="57">
        <f t="shared" si="60"/>
        <v>54000</v>
      </c>
      <c r="J160" s="50"/>
      <c r="K160" s="50"/>
      <c r="L160" s="68"/>
      <c r="P160"/>
    </row>
    <row r="161" spans="1:19" s="15" customFormat="1" ht="15" x14ac:dyDescent="0.2">
      <c r="A161" s="19">
        <f t="shared" si="61"/>
        <v>146</v>
      </c>
      <c r="B161" s="108" t="s">
        <v>597</v>
      </c>
      <c r="C161" s="17" t="s">
        <v>406</v>
      </c>
      <c r="D161" s="83">
        <v>20</v>
      </c>
      <c r="E161" s="48" t="s">
        <v>5</v>
      </c>
      <c r="F161" s="49">
        <v>650</v>
      </c>
      <c r="G161" s="47"/>
      <c r="H161" s="49">
        <f t="shared" ref="H161:H162" si="63">SUM(F161-(F161*G161))</f>
        <v>650</v>
      </c>
      <c r="I161" s="57">
        <f t="shared" ref="I161:I162" si="64">H161*D161</f>
        <v>13000</v>
      </c>
      <c r="J161" s="50"/>
      <c r="K161" s="50"/>
      <c r="L161" s="68"/>
      <c r="P161"/>
    </row>
    <row r="162" spans="1:19" s="15" customFormat="1" ht="32.450000000000003" customHeight="1" x14ac:dyDescent="0.2">
      <c r="A162" s="19">
        <f t="shared" si="61"/>
        <v>147</v>
      </c>
      <c r="B162" s="108" t="s">
        <v>598</v>
      </c>
      <c r="C162" s="17" t="s">
        <v>407</v>
      </c>
      <c r="D162" s="83">
        <v>20</v>
      </c>
      <c r="E162" s="48" t="s">
        <v>5</v>
      </c>
      <c r="F162" s="49">
        <v>150</v>
      </c>
      <c r="G162" s="47"/>
      <c r="H162" s="49">
        <f t="shared" si="63"/>
        <v>150</v>
      </c>
      <c r="I162" s="57">
        <f t="shared" si="64"/>
        <v>3000</v>
      </c>
      <c r="J162" s="50"/>
      <c r="K162" s="50"/>
      <c r="L162" s="68"/>
      <c r="P162"/>
    </row>
    <row r="163" spans="1:19" s="15" customFormat="1" ht="15" x14ac:dyDescent="0.2">
      <c r="A163" s="19">
        <f t="shared" si="61"/>
        <v>148</v>
      </c>
      <c r="B163" s="108" t="s">
        <v>599</v>
      </c>
      <c r="C163" s="17" t="s">
        <v>108</v>
      </c>
      <c r="D163" s="83">
        <v>50</v>
      </c>
      <c r="E163" s="48" t="s">
        <v>5</v>
      </c>
      <c r="F163" s="49">
        <v>65</v>
      </c>
      <c r="G163" s="47"/>
      <c r="H163" s="49">
        <f t="shared" si="59"/>
        <v>65</v>
      </c>
      <c r="I163" s="57">
        <f t="shared" si="60"/>
        <v>3250</v>
      </c>
      <c r="J163" s="50"/>
      <c r="K163" s="50"/>
      <c r="L163" s="68"/>
      <c r="P163"/>
    </row>
    <row r="164" spans="1:19" s="15" customFormat="1" ht="15" x14ac:dyDescent="0.2">
      <c r="A164" s="19">
        <f t="shared" si="61"/>
        <v>149</v>
      </c>
      <c r="B164" s="108" t="s">
        <v>600</v>
      </c>
      <c r="C164" s="17" t="s">
        <v>25</v>
      </c>
      <c r="D164" s="83">
        <v>10</v>
      </c>
      <c r="E164" s="48" t="s">
        <v>5</v>
      </c>
      <c r="F164" s="49">
        <v>340</v>
      </c>
      <c r="G164" s="47"/>
      <c r="H164" s="49">
        <f t="shared" si="59"/>
        <v>340</v>
      </c>
      <c r="I164" s="57">
        <f t="shared" si="60"/>
        <v>3400</v>
      </c>
      <c r="J164" s="50"/>
      <c r="K164" s="50"/>
      <c r="L164" s="68"/>
      <c r="P164"/>
    </row>
    <row r="165" spans="1:19" s="15" customFormat="1" ht="15" x14ac:dyDescent="0.2">
      <c r="A165" s="19">
        <f t="shared" si="61"/>
        <v>150</v>
      </c>
      <c r="B165" s="108" t="s">
        <v>601</v>
      </c>
      <c r="C165" s="17" t="s">
        <v>109</v>
      </c>
      <c r="D165" s="83">
        <v>5</v>
      </c>
      <c r="E165" s="48" t="s">
        <v>5</v>
      </c>
      <c r="F165" s="49">
        <v>340</v>
      </c>
      <c r="G165" s="47"/>
      <c r="H165" s="49">
        <f t="shared" si="59"/>
        <v>340</v>
      </c>
      <c r="I165" s="57">
        <f t="shared" si="60"/>
        <v>1700</v>
      </c>
      <c r="J165" s="50"/>
      <c r="K165" s="50"/>
      <c r="L165" s="68"/>
      <c r="P165"/>
    </row>
    <row r="166" spans="1:19" s="15" customFormat="1" ht="15" x14ac:dyDescent="0.2">
      <c r="A166" s="19">
        <f t="shared" si="61"/>
        <v>151</v>
      </c>
      <c r="B166" s="108" t="s">
        <v>602</v>
      </c>
      <c r="C166" s="17" t="s">
        <v>111</v>
      </c>
      <c r="D166" s="83">
        <v>100</v>
      </c>
      <c r="E166" s="48" t="s">
        <v>5</v>
      </c>
      <c r="F166" s="49">
        <v>750</v>
      </c>
      <c r="G166" s="47"/>
      <c r="H166" s="49">
        <f t="shared" si="59"/>
        <v>750</v>
      </c>
      <c r="I166" s="57">
        <f t="shared" si="60"/>
        <v>75000</v>
      </c>
      <c r="J166" s="50"/>
      <c r="K166" s="50"/>
      <c r="L166" s="68"/>
      <c r="P166"/>
    </row>
    <row r="167" spans="1:19" s="15" customFormat="1" ht="15.75" thickBot="1" x14ac:dyDescent="0.3">
      <c r="A167" s="8"/>
      <c r="B167" s="109"/>
      <c r="C167" s="31" t="s">
        <v>196</v>
      </c>
      <c r="D167" s="86"/>
      <c r="E167" s="43"/>
      <c r="F167" s="42"/>
      <c r="G167" s="23"/>
      <c r="H167" s="54"/>
      <c r="I167" s="59">
        <f>SUM(I131:I166)</f>
        <v>786300</v>
      </c>
      <c r="J167" s="10"/>
      <c r="K167" s="11"/>
      <c r="L167" s="73"/>
      <c r="P167"/>
    </row>
    <row r="168" spans="1:19" s="15" customFormat="1" ht="15" x14ac:dyDescent="0.25">
      <c r="A168" s="6"/>
      <c r="B168" s="106" t="s">
        <v>603</v>
      </c>
      <c r="C168" s="32" t="s">
        <v>16</v>
      </c>
      <c r="D168" s="87"/>
      <c r="E168" s="44"/>
      <c r="F168" s="20"/>
      <c r="G168" s="99" t="s">
        <v>385</v>
      </c>
      <c r="H168" s="55"/>
      <c r="I168" s="61"/>
      <c r="J168" s="9"/>
      <c r="K168" s="9"/>
      <c r="L168" s="74"/>
      <c r="P168"/>
    </row>
    <row r="169" spans="1:19" s="15" customFormat="1" ht="45" x14ac:dyDescent="0.2">
      <c r="A169" s="19">
        <f>A166+1</f>
        <v>152</v>
      </c>
      <c r="B169" s="108" t="s">
        <v>604</v>
      </c>
      <c r="C169" s="17" t="s">
        <v>465</v>
      </c>
      <c r="D169" s="83">
        <v>20</v>
      </c>
      <c r="E169" s="48" t="s">
        <v>4</v>
      </c>
      <c r="F169" s="49">
        <v>4500</v>
      </c>
      <c r="G169" s="47"/>
      <c r="H169" s="49">
        <f t="shared" ref="H169:H193" si="65">SUM(F169-(F169*G169))</f>
        <v>4500</v>
      </c>
      <c r="I169" s="57">
        <f t="shared" ref="I169:I193" si="66">H169*D169</f>
        <v>90000</v>
      </c>
      <c r="J169" s="50"/>
      <c r="K169" s="50"/>
      <c r="L169" s="68"/>
      <c r="P169"/>
    </row>
    <row r="170" spans="1:19" ht="45" x14ac:dyDescent="0.2">
      <c r="A170" s="19">
        <f>A169+1</f>
        <v>153</v>
      </c>
      <c r="B170" s="108" t="s">
        <v>604</v>
      </c>
      <c r="C170" s="17" t="s">
        <v>464</v>
      </c>
      <c r="D170" s="83">
        <v>10</v>
      </c>
      <c r="E170" s="48" t="s">
        <v>4</v>
      </c>
      <c r="F170" s="49">
        <v>6500</v>
      </c>
      <c r="G170" s="47"/>
      <c r="H170" s="49">
        <f t="shared" si="65"/>
        <v>6500</v>
      </c>
      <c r="I170" s="57">
        <f t="shared" si="66"/>
        <v>65000</v>
      </c>
      <c r="J170" s="50"/>
      <c r="K170" s="50"/>
      <c r="L170" s="68"/>
      <c r="P170"/>
      <c r="S170" s="15"/>
    </row>
    <row r="171" spans="1:19" ht="45" x14ac:dyDescent="0.2">
      <c r="A171" s="19">
        <f>A170+1</f>
        <v>154</v>
      </c>
      <c r="B171" s="108" t="s">
        <v>604</v>
      </c>
      <c r="C171" s="17" t="s">
        <v>463</v>
      </c>
      <c r="D171" s="83">
        <v>10</v>
      </c>
      <c r="E171" s="48" t="s">
        <v>4</v>
      </c>
      <c r="F171" s="49">
        <v>8300</v>
      </c>
      <c r="G171" s="47"/>
      <c r="H171" s="49">
        <f t="shared" si="65"/>
        <v>8300</v>
      </c>
      <c r="I171" s="57">
        <f t="shared" si="66"/>
        <v>83000</v>
      </c>
      <c r="J171" s="50"/>
      <c r="K171" s="50"/>
      <c r="L171" s="68"/>
      <c r="P171"/>
      <c r="S171" s="15"/>
    </row>
    <row r="172" spans="1:19" s="15" customFormat="1" ht="45" x14ac:dyDescent="0.2">
      <c r="A172" s="19">
        <f>A171+1</f>
        <v>155</v>
      </c>
      <c r="B172" s="108" t="s">
        <v>604</v>
      </c>
      <c r="C172" s="17" t="s">
        <v>462</v>
      </c>
      <c r="D172" s="83">
        <v>10</v>
      </c>
      <c r="E172" s="48" t="s">
        <v>4</v>
      </c>
      <c r="F172" s="49">
        <v>13000</v>
      </c>
      <c r="G172" s="47"/>
      <c r="H172" s="49">
        <f t="shared" si="65"/>
        <v>13000</v>
      </c>
      <c r="I172" s="57">
        <f t="shared" si="66"/>
        <v>130000</v>
      </c>
      <c r="J172" s="50"/>
      <c r="K172" s="50"/>
      <c r="L172" s="68"/>
      <c r="P172"/>
    </row>
    <row r="173" spans="1:19" s="15" customFormat="1" ht="45" x14ac:dyDescent="0.2">
      <c r="A173" s="19">
        <f>A172+1</f>
        <v>156</v>
      </c>
      <c r="B173" s="108" t="s">
        <v>605</v>
      </c>
      <c r="C173" s="17" t="s">
        <v>650</v>
      </c>
      <c r="D173" s="83">
        <v>15</v>
      </c>
      <c r="E173" s="48" t="s">
        <v>4</v>
      </c>
      <c r="F173" s="49">
        <v>28000</v>
      </c>
      <c r="G173" s="47"/>
      <c r="H173" s="49">
        <f t="shared" si="65"/>
        <v>28000</v>
      </c>
      <c r="I173" s="57">
        <f t="shared" si="66"/>
        <v>420000</v>
      </c>
      <c r="J173" s="50"/>
      <c r="K173" s="50"/>
      <c r="L173" s="68"/>
      <c r="P173"/>
    </row>
    <row r="174" spans="1:19" s="15" customFormat="1" ht="30" x14ac:dyDescent="0.2">
      <c r="A174" s="19">
        <f>A173+1</f>
        <v>157</v>
      </c>
      <c r="B174" s="108" t="s">
        <v>456</v>
      </c>
      <c r="C174" s="17" t="s">
        <v>248</v>
      </c>
      <c r="D174" s="83">
        <v>10</v>
      </c>
      <c r="E174" s="48" t="s">
        <v>4</v>
      </c>
      <c r="F174" s="49">
        <v>230</v>
      </c>
      <c r="G174" s="47"/>
      <c r="H174" s="49">
        <f>SUM(F174-(F174*G174))</f>
        <v>230</v>
      </c>
      <c r="I174" s="57">
        <f>H174*D174</f>
        <v>2300</v>
      </c>
      <c r="J174" s="50"/>
      <c r="K174" s="50"/>
      <c r="L174" s="68" t="s">
        <v>351</v>
      </c>
      <c r="P174"/>
    </row>
    <row r="175" spans="1:19" s="15" customFormat="1" ht="30" x14ac:dyDescent="0.2">
      <c r="A175" s="19">
        <f t="shared" ref="A175:A182" si="67">A174+1</f>
        <v>158</v>
      </c>
      <c r="B175" s="108" t="s">
        <v>456</v>
      </c>
      <c r="C175" s="17" t="s">
        <v>247</v>
      </c>
      <c r="D175" s="83">
        <v>20</v>
      </c>
      <c r="E175" s="48" t="s">
        <v>4</v>
      </c>
      <c r="F175" s="49">
        <v>350</v>
      </c>
      <c r="G175" s="47"/>
      <c r="H175" s="49">
        <f t="shared" ref="H175:H180" si="68">SUM(F175-(F175*G175))</f>
        <v>350</v>
      </c>
      <c r="I175" s="57">
        <f t="shared" ref="I175:I180" si="69">H175*D175</f>
        <v>7000</v>
      </c>
      <c r="J175" s="50"/>
      <c r="K175" s="50"/>
      <c r="L175" s="68" t="s">
        <v>351</v>
      </c>
      <c r="P175"/>
    </row>
    <row r="176" spans="1:19" s="15" customFormat="1" ht="30" x14ac:dyDescent="0.2">
      <c r="A176" s="19">
        <f t="shared" si="67"/>
        <v>159</v>
      </c>
      <c r="B176" s="108" t="s">
        <v>456</v>
      </c>
      <c r="C176" s="17" t="s">
        <v>279</v>
      </c>
      <c r="D176" s="83">
        <v>30</v>
      </c>
      <c r="E176" s="48" t="s">
        <v>4</v>
      </c>
      <c r="F176" s="49">
        <v>850</v>
      </c>
      <c r="G176" s="47"/>
      <c r="H176" s="49">
        <f t="shared" si="68"/>
        <v>850</v>
      </c>
      <c r="I176" s="57">
        <f t="shared" si="69"/>
        <v>25500</v>
      </c>
      <c r="J176" s="50"/>
      <c r="K176" s="50"/>
      <c r="L176" s="68" t="s">
        <v>351</v>
      </c>
      <c r="P176"/>
    </row>
    <row r="177" spans="1:16" s="15" customFormat="1" ht="30" x14ac:dyDescent="0.2">
      <c r="A177" s="19">
        <f t="shared" si="67"/>
        <v>160</v>
      </c>
      <c r="B177" s="108" t="s">
        <v>456</v>
      </c>
      <c r="C177" s="17" t="s">
        <v>249</v>
      </c>
      <c r="D177" s="83">
        <v>50</v>
      </c>
      <c r="E177" s="48" t="s">
        <v>4</v>
      </c>
      <c r="F177" s="49">
        <v>1000</v>
      </c>
      <c r="G177" s="47"/>
      <c r="H177" s="49">
        <f t="shared" si="68"/>
        <v>1000</v>
      </c>
      <c r="I177" s="57">
        <f t="shared" si="69"/>
        <v>50000</v>
      </c>
      <c r="J177" s="50"/>
      <c r="K177" s="50"/>
      <c r="L177" s="68" t="s">
        <v>351</v>
      </c>
      <c r="P177"/>
    </row>
    <row r="178" spans="1:16" s="15" customFormat="1" ht="30" x14ac:dyDescent="0.2">
      <c r="A178" s="19">
        <f t="shared" si="67"/>
        <v>161</v>
      </c>
      <c r="B178" s="108" t="s">
        <v>456</v>
      </c>
      <c r="C178" s="17" t="s">
        <v>251</v>
      </c>
      <c r="D178" s="83">
        <v>10</v>
      </c>
      <c r="E178" s="48" t="s">
        <v>4</v>
      </c>
      <c r="F178" s="49">
        <v>195</v>
      </c>
      <c r="G178" s="47"/>
      <c r="H178" s="49">
        <f t="shared" si="68"/>
        <v>195</v>
      </c>
      <c r="I178" s="57">
        <f t="shared" si="69"/>
        <v>1950</v>
      </c>
      <c r="J178" s="50"/>
      <c r="K178" s="50"/>
      <c r="L178" s="68" t="s">
        <v>351</v>
      </c>
      <c r="P178"/>
    </row>
    <row r="179" spans="1:16" s="15" customFormat="1" ht="30" x14ac:dyDescent="0.2">
      <c r="A179" s="19">
        <f t="shared" si="67"/>
        <v>162</v>
      </c>
      <c r="B179" s="108" t="s">
        <v>456</v>
      </c>
      <c r="C179" s="17" t="s">
        <v>250</v>
      </c>
      <c r="D179" s="83">
        <v>20</v>
      </c>
      <c r="E179" s="48" t="s">
        <v>4</v>
      </c>
      <c r="F179" s="49">
        <v>320</v>
      </c>
      <c r="G179" s="47"/>
      <c r="H179" s="49">
        <f t="shared" si="68"/>
        <v>320</v>
      </c>
      <c r="I179" s="57">
        <f t="shared" si="69"/>
        <v>6400</v>
      </c>
      <c r="J179" s="50"/>
      <c r="K179" s="50"/>
      <c r="L179" s="68" t="s">
        <v>351</v>
      </c>
      <c r="P179"/>
    </row>
    <row r="180" spans="1:16" s="15" customFormat="1" ht="30" x14ac:dyDescent="0.2">
      <c r="A180" s="19">
        <f t="shared" si="67"/>
        <v>163</v>
      </c>
      <c r="B180" s="108" t="s">
        <v>456</v>
      </c>
      <c r="C180" s="17" t="s">
        <v>252</v>
      </c>
      <c r="D180" s="83">
        <v>30</v>
      </c>
      <c r="E180" s="48" t="s">
        <v>4</v>
      </c>
      <c r="F180" s="49">
        <v>660</v>
      </c>
      <c r="G180" s="47"/>
      <c r="H180" s="49">
        <f t="shared" si="68"/>
        <v>660</v>
      </c>
      <c r="I180" s="57">
        <f t="shared" si="69"/>
        <v>19800</v>
      </c>
      <c r="J180" s="50"/>
      <c r="K180" s="50"/>
      <c r="L180" s="69" t="s">
        <v>351</v>
      </c>
      <c r="P180"/>
    </row>
    <row r="181" spans="1:16" s="15" customFormat="1" ht="30" x14ac:dyDescent="0.2">
      <c r="A181" s="19">
        <f t="shared" si="67"/>
        <v>164</v>
      </c>
      <c r="B181" s="108" t="s">
        <v>456</v>
      </c>
      <c r="C181" s="17" t="s">
        <v>280</v>
      </c>
      <c r="D181" s="83">
        <v>50</v>
      </c>
      <c r="E181" s="48" t="s">
        <v>4</v>
      </c>
      <c r="F181" s="49">
        <v>1200</v>
      </c>
      <c r="G181" s="47"/>
      <c r="H181" s="49">
        <f>SUM(F181-(F181*G181))</f>
        <v>1200</v>
      </c>
      <c r="I181" s="57">
        <f>H181*D181</f>
        <v>60000</v>
      </c>
      <c r="J181" s="50"/>
      <c r="K181" s="50"/>
      <c r="L181" s="68"/>
      <c r="P181"/>
    </row>
    <row r="182" spans="1:16" s="15" customFormat="1" ht="60" x14ac:dyDescent="0.2">
      <c r="A182" s="19">
        <f t="shared" si="67"/>
        <v>165</v>
      </c>
      <c r="B182" s="108" t="s">
        <v>456</v>
      </c>
      <c r="C182" s="17" t="s">
        <v>644</v>
      </c>
      <c r="D182" s="83">
        <v>3</v>
      </c>
      <c r="E182" s="48" t="s">
        <v>4</v>
      </c>
      <c r="F182" s="49">
        <v>6300</v>
      </c>
      <c r="G182" s="47"/>
      <c r="H182" s="49">
        <f>SUM(F182-(F182*G182))</f>
        <v>6300</v>
      </c>
      <c r="I182" s="57">
        <f>H182*D182</f>
        <v>18900</v>
      </c>
      <c r="J182" s="50"/>
      <c r="K182" s="50"/>
      <c r="L182" s="69" t="s">
        <v>645</v>
      </c>
      <c r="P182"/>
    </row>
    <row r="183" spans="1:16" s="15" customFormat="1" ht="30" x14ac:dyDescent="0.2">
      <c r="A183" s="19">
        <f>A182+1</f>
        <v>166</v>
      </c>
      <c r="B183" s="108" t="s">
        <v>606</v>
      </c>
      <c r="C183" s="17" t="s">
        <v>335</v>
      </c>
      <c r="D183" s="83">
        <v>15</v>
      </c>
      <c r="E183" s="48" t="s">
        <v>4</v>
      </c>
      <c r="F183" s="49">
        <v>12000</v>
      </c>
      <c r="G183" s="47"/>
      <c r="H183" s="49">
        <f t="shared" si="65"/>
        <v>12000</v>
      </c>
      <c r="I183" s="57">
        <f t="shared" si="66"/>
        <v>180000</v>
      </c>
      <c r="J183" s="50"/>
      <c r="K183" s="50"/>
      <c r="L183" s="68"/>
      <c r="P183"/>
    </row>
    <row r="184" spans="1:16" s="15" customFormat="1" ht="30" x14ac:dyDescent="0.2">
      <c r="A184" s="19">
        <f t="shared" ref="A184:A266" si="70">A183+1</f>
        <v>167</v>
      </c>
      <c r="B184" s="113" t="s">
        <v>607</v>
      </c>
      <c r="C184" s="17" t="s">
        <v>377</v>
      </c>
      <c r="D184" s="83">
        <v>10</v>
      </c>
      <c r="E184" s="48" t="s">
        <v>4</v>
      </c>
      <c r="F184" s="49">
        <v>26000</v>
      </c>
      <c r="G184" s="47"/>
      <c r="H184" s="49">
        <f t="shared" si="65"/>
        <v>26000</v>
      </c>
      <c r="I184" s="57">
        <f t="shared" si="66"/>
        <v>260000</v>
      </c>
      <c r="J184" s="50"/>
      <c r="K184" s="50"/>
      <c r="L184" s="68"/>
      <c r="P184"/>
    </row>
    <row r="185" spans="1:16" s="15" customFormat="1" ht="30" x14ac:dyDescent="0.2">
      <c r="A185" s="19">
        <f t="shared" si="70"/>
        <v>168</v>
      </c>
      <c r="B185" s="113" t="s">
        <v>607</v>
      </c>
      <c r="C185" s="17" t="s">
        <v>378</v>
      </c>
      <c r="D185" s="83">
        <v>5</v>
      </c>
      <c r="E185" s="48" t="s">
        <v>4</v>
      </c>
      <c r="F185" s="49">
        <v>33000</v>
      </c>
      <c r="G185" s="47"/>
      <c r="H185" s="49">
        <f>SUM(F185-(F185*G185))</f>
        <v>33000</v>
      </c>
      <c r="I185" s="57">
        <f>H185*D185</f>
        <v>165000</v>
      </c>
      <c r="J185" s="50"/>
      <c r="K185" s="50"/>
      <c r="L185" s="68"/>
      <c r="P185"/>
    </row>
    <row r="186" spans="1:16" s="15" customFormat="1" ht="15" x14ac:dyDescent="0.2">
      <c r="A186" s="19">
        <f t="shared" si="70"/>
        <v>169</v>
      </c>
      <c r="B186" s="113" t="s">
        <v>607</v>
      </c>
      <c r="C186" s="17" t="s">
        <v>376</v>
      </c>
      <c r="D186" s="83">
        <v>3</v>
      </c>
      <c r="E186" s="48" t="s">
        <v>4</v>
      </c>
      <c r="F186" s="49">
        <v>33000</v>
      </c>
      <c r="G186" s="47"/>
      <c r="H186" s="49">
        <f t="shared" si="65"/>
        <v>33000</v>
      </c>
      <c r="I186" s="57">
        <f t="shared" si="66"/>
        <v>99000</v>
      </c>
      <c r="J186" s="50"/>
      <c r="K186" s="50"/>
      <c r="L186" s="68"/>
      <c r="P186"/>
    </row>
    <row r="187" spans="1:16" s="15" customFormat="1" ht="45" x14ac:dyDescent="0.2">
      <c r="A187" s="19">
        <f t="shared" si="70"/>
        <v>170</v>
      </c>
      <c r="B187" s="108" t="s">
        <v>456</v>
      </c>
      <c r="C187" s="17" t="s">
        <v>129</v>
      </c>
      <c r="D187" s="83">
        <v>3</v>
      </c>
      <c r="E187" s="48" t="s">
        <v>4</v>
      </c>
      <c r="F187" s="49">
        <v>9700</v>
      </c>
      <c r="G187" s="47"/>
      <c r="H187" s="49">
        <f t="shared" si="65"/>
        <v>9700</v>
      </c>
      <c r="I187" s="57">
        <f t="shared" si="66"/>
        <v>29100</v>
      </c>
      <c r="J187" s="50"/>
      <c r="K187" s="50"/>
      <c r="L187" s="68"/>
      <c r="P187"/>
    </row>
    <row r="188" spans="1:16" s="15" customFormat="1" ht="45" x14ac:dyDescent="0.2">
      <c r="A188" s="19">
        <f t="shared" si="70"/>
        <v>171</v>
      </c>
      <c r="B188" s="108" t="s">
        <v>608</v>
      </c>
      <c r="C188" s="17" t="s">
        <v>65</v>
      </c>
      <c r="D188" s="83">
        <v>5</v>
      </c>
      <c r="E188" s="48" t="s">
        <v>4</v>
      </c>
      <c r="F188" s="49">
        <v>11200</v>
      </c>
      <c r="G188" s="47"/>
      <c r="H188" s="49">
        <f t="shared" si="65"/>
        <v>11200</v>
      </c>
      <c r="I188" s="57">
        <f t="shared" si="66"/>
        <v>56000</v>
      </c>
      <c r="J188" s="50"/>
      <c r="K188" s="50"/>
      <c r="L188" s="68"/>
      <c r="P188"/>
    </row>
    <row r="189" spans="1:16" s="15" customFormat="1" ht="15" x14ac:dyDescent="0.2">
      <c r="A189" s="19">
        <f t="shared" ref="A189:A194" si="71">A188+1</f>
        <v>172</v>
      </c>
      <c r="B189" s="108" t="s">
        <v>609</v>
      </c>
      <c r="C189" s="17" t="s">
        <v>246</v>
      </c>
      <c r="D189" s="88">
        <v>15</v>
      </c>
      <c r="E189" s="48" t="s">
        <v>4</v>
      </c>
      <c r="F189" s="49">
        <v>450</v>
      </c>
      <c r="G189" s="47"/>
      <c r="H189" s="49">
        <f>SUM(F189-(F189*G189))</f>
        <v>450</v>
      </c>
      <c r="I189" s="57">
        <f>H189*D189</f>
        <v>6750</v>
      </c>
      <c r="J189" s="50"/>
      <c r="K189" s="50"/>
      <c r="L189" s="68"/>
      <c r="P189"/>
    </row>
    <row r="190" spans="1:16" s="15" customFormat="1" ht="15" x14ac:dyDescent="0.2">
      <c r="A190" s="19">
        <f t="shared" si="71"/>
        <v>173</v>
      </c>
      <c r="B190" s="108" t="s">
        <v>610</v>
      </c>
      <c r="C190" s="17" t="s">
        <v>272</v>
      </c>
      <c r="D190" s="88">
        <v>5</v>
      </c>
      <c r="E190" s="48" t="s">
        <v>4</v>
      </c>
      <c r="F190" s="49">
        <v>3200</v>
      </c>
      <c r="G190" s="47"/>
      <c r="H190" s="49">
        <f>SUM(F190-(F190*G190))</f>
        <v>3200</v>
      </c>
      <c r="I190" s="57">
        <f>H190*D190</f>
        <v>16000</v>
      </c>
      <c r="J190" s="50"/>
      <c r="K190" s="50"/>
      <c r="L190" s="68"/>
      <c r="P190"/>
    </row>
    <row r="191" spans="1:16" s="15" customFormat="1" ht="15" x14ac:dyDescent="0.2">
      <c r="A191" s="19">
        <f t="shared" si="71"/>
        <v>174</v>
      </c>
      <c r="B191" s="108" t="s">
        <v>610</v>
      </c>
      <c r="C191" s="17" t="s">
        <v>273</v>
      </c>
      <c r="D191" s="88">
        <v>5</v>
      </c>
      <c r="E191" s="48" t="s">
        <v>4</v>
      </c>
      <c r="F191" s="49">
        <v>2400</v>
      </c>
      <c r="G191" s="47"/>
      <c r="H191" s="49">
        <f>SUM(F191-(F191*G191))</f>
        <v>2400</v>
      </c>
      <c r="I191" s="57">
        <f>H191*D191</f>
        <v>12000</v>
      </c>
      <c r="J191" s="50"/>
      <c r="K191" s="50"/>
      <c r="L191" s="68"/>
      <c r="P191"/>
    </row>
    <row r="192" spans="1:16" s="15" customFormat="1" ht="15" x14ac:dyDescent="0.2">
      <c r="A192" s="19">
        <f t="shared" si="71"/>
        <v>175</v>
      </c>
      <c r="B192" s="108" t="s">
        <v>611</v>
      </c>
      <c r="C192" s="17" t="s">
        <v>270</v>
      </c>
      <c r="D192" s="88">
        <v>5</v>
      </c>
      <c r="E192" s="48" t="s">
        <v>4</v>
      </c>
      <c r="F192" s="49">
        <v>6500</v>
      </c>
      <c r="G192" s="47"/>
      <c r="H192" s="49">
        <f t="shared" si="65"/>
        <v>6500</v>
      </c>
      <c r="I192" s="57">
        <f t="shared" si="66"/>
        <v>32500</v>
      </c>
      <c r="J192" s="50"/>
      <c r="K192" s="50"/>
      <c r="L192" s="68"/>
      <c r="P192"/>
    </row>
    <row r="193" spans="1:19" s="15" customFormat="1" ht="30" x14ac:dyDescent="0.2">
      <c r="A193" s="19">
        <f t="shared" si="71"/>
        <v>176</v>
      </c>
      <c r="B193" s="108">
        <v>19.899999999999999</v>
      </c>
      <c r="C193" s="17" t="s">
        <v>271</v>
      </c>
      <c r="D193" s="88">
        <v>5</v>
      </c>
      <c r="E193" s="48" t="s">
        <v>4</v>
      </c>
      <c r="F193" s="49">
        <v>3600</v>
      </c>
      <c r="G193" s="47"/>
      <c r="H193" s="49">
        <f t="shared" si="65"/>
        <v>3600</v>
      </c>
      <c r="I193" s="57">
        <f t="shared" si="66"/>
        <v>18000</v>
      </c>
      <c r="J193" s="50"/>
      <c r="K193" s="50"/>
      <c r="L193" s="68"/>
      <c r="P193"/>
    </row>
    <row r="194" spans="1:19" s="15" customFormat="1" ht="15" x14ac:dyDescent="0.2">
      <c r="A194" s="19">
        <f t="shared" si="71"/>
        <v>177</v>
      </c>
      <c r="B194" s="108" t="s">
        <v>612</v>
      </c>
      <c r="C194" s="17" t="s">
        <v>466</v>
      </c>
      <c r="D194" s="88">
        <v>5</v>
      </c>
      <c r="E194" s="48" t="s">
        <v>4</v>
      </c>
      <c r="F194" s="49">
        <v>8000</v>
      </c>
      <c r="G194" s="47"/>
      <c r="H194" s="49">
        <f t="shared" ref="H194" si="72">SUM(F194-(F194*G194))</f>
        <v>8000</v>
      </c>
      <c r="I194" s="57">
        <f t="shared" ref="I194" si="73">H194*D194</f>
        <v>40000</v>
      </c>
      <c r="J194" s="50"/>
      <c r="K194" s="50"/>
      <c r="L194" s="69" t="s">
        <v>651</v>
      </c>
      <c r="P194"/>
    </row>
    <row r="195" spans="1:19" s="15" customFormat="1" ht="15.75" thickBot="1" x14ac:dyDescent="0.3">
      <c r="A195" s="8"/>
      <c r="B195" s="109"/>
      <c r="C195" s="31" t="s">
        <v>58</v>
      </c>
      <c r="D195" s="89"/>
      <c r="E195" s="43"/>
      <c r="F195" s="42"/>
      <c r="G195" s="23"/>
      <c r="H195" s="54"/>
      <c r="I195" s="59">
        <f>SUM(I169:I194)</f>
        <v>1894200</v>
      </c>
      <c r="J195" s="10"/>
      <c r="K195" s="11"/>
      <c r="L195" s="73"/>
      <c r="P195"/>
    </row>
    <row r="196" spans="1:19" s="15" customFormat="1" ht="15" x14ac:dyDescent="0.25">
      <c r="A196" s="6"/>
      <c r="B196" s="106"/>
      <c r="C196" s="32" t="s">
        <v>330</v>
      </c>
      <c r="D196" s="87"/>
      <c r="E196" s="44"/>
      <c r="F196" s="20"/>
      <c r="G196" s="99" t="s">
        <v>384</v>
      </c>
      <c r="H196" s="55"/>
      <c r="I196" s="61"/>
      <c r="J196" s="9"/>
      <c r="K196" s="9"/>
      <c r="L196" s="74"/>
      <c r="P196"/>
    </row>
    <row r="197" spans="1:19" s="15" customFormat="1" ht="15" x14ac:dyDescent="0.2">
      <c r="A197" s="19">
        <f>A194+1</f>
        <v>178</v>
      </c>
      <c r="B197" s="108" t="s">
        <v>613</v>
      </c>
      <c r="C197" s="33" t="s">
        <v>311</v>
      </c>
      <c r="D197" s="83">
        <v>20</v>
      </c>
      <c r="E197" s="48" t="s">
        <v>4</v>
      </c>
      <c r="F197" s="49">
        <v>2500</v>
      </c>
      <c r="G197" s="47"/>
      <c r="H197" s="49">
        <f t="shared" ref="H197:H205" si="74">SUM(F197-(F197*G197))</f>
        <v>2500</v>
      </c>
      <c r="I197" s="57">
        <f>H197*D197</f>
        <v>50000</v>
      </c>
      <c r="J197" s="50"/>
      <c r="K197" s="50"/>
      <c r="L197" s="67" t="s">
        <v>299</v>
      </c>
      <c r="P197"/>
    </row>
    <row r="198" spans="1:19" ht="15" x14ac:dyDescent="0.2">
      <c r="A198" s="19">
        <f>A197+1</f>
        <v>179</v>
      </c>
      <c r="B198" s="108" t="s">
        <v>613</v>
      </c>
      <c r="C198" s="33" t="s">
        <v>312</v>
      </c>
      <c r="D198" s="83">
        <v>20</v>
      </c>
      <c r="E198" s="48" t="s">
        <v>4</v>
      </c>
      <c r="F198" s="49">
        <v>2500</v>
      </c>
      <c r="G198" s="47"/>
      <c r="H198" s="49">
        <f t="shared" si="74"/>
        <v>2500</v>
      </c>
      <c r="I198" s="57">
        <f>H198*D198</f>
        <v>50000</v>
      </c>
      <c r="J198" s="50"/>
      <c r="K198" s="50"/>
      <c r="L198" s="67" t="s">
        <v>299</v>
      </c>
      <c r="P198"/>
      <c r="S198" s="15"/>
    </row>
    <row r="199" spans="1:19" ht="15" x14ac:dyDescent="0.2">
      <c r="A199" s="19">
        <f t="shared" ref="A199:A213" si="75">A198+1</f>
        <v>180</v>
      </c>
      <c r="B199" s="108" t="s">
        <v>613</v>
      </c>
      <c r="C199" s="33" t="s">
        <v>313</v>
      </c>
      <c r="D199" s="83">
        <v>2</v>
      </c>
      <c r="E199" s="48" t="s">
        <v>4</v>
      </c>
      <c r="F199" s="49">
        <v>6000</v>
      </c>
      <c r="G199" s="47"/>
      <c r="H199" s="49">
        <f t="shared" si="74"/>
        <v>6000</v>
      </c>
      <c r="I199" s="57">
        <f>H199*D199</f>
        <v>12000</v>
      </c>
      <c r="J199" s="50"/>
      <c r="K199" s="50"/>
      <c r="L199" s="67" t="s">
        <v>299</v>
      </c>
      <c r="P199"/>
      <c r="S199" s="15"/>
    </row>
    <row r="200" spans="1:19" s="15" customFormat="1" ht="15" x14ac:dyDescent="0.2">
      <c r="A200" s="19">
        <f t="shared" si="75"/>
        <v>181</v>
      </c>
      <c r="B200" s="108" t="s">
        <v>614</v>
      </c>
      <c r="C200" s="33" t="s">
        <v>297</v>
      </c>
      <c r="D200" s="83">
        <v>2</v>
      </c>
      <c r="E200" s="48" t="s">
        <v>4</v>
      </c>
      <c r="F200" s="49">
        <v>25000</v>
      </c>
      <c r="G200" s="47"/>
      <c r="H200" s="49">
        <f t="shared" si="74"/>
        <v>25000</v>
      </c>
      <c r="I200" s="57">
        <f t="shared" ref="I200:I219" si="76">H200*D200</f>
        <v>50000</v>
      </c>
      <c r="J200" s="50"/>
      <c r="K200" s="50"/>
      <c r="L200" s="67" t="s">
        <v>299</v>
      </c>
      <c r="P200"/>
    </row>
    <row r="201" spans="1:19" s="15" customFormat="1" ht="15" x14ac:dyDescent="0.2">
      <c r="A201" s="19">
        <f t="shared" si="75"/>
        <v>182</v>
      </c>
      <c r="B201" s="108" t="s">
        <v>614</v>
      </c>
      <c r="C201" s="33" t="s">
        <v>298</v>
      </c>
      <c r="D201" s="83">
        <v>1</v>
      </c>
      <c r="E201" s="48" t="s">
        <v>4</v>
      </c>
      <c r="F201" s="49">
        <v>30000</v>
      </c>
      <c r="G201" s="47"/>
      <c r="H201" s="49">
        <f t="shared" si="74"/>
        <v>30000</v>
      </c>
      <c r="I201" s="57">
        <f t="shared" si="76"/>
        <v>30000</v>
      </c>
      <c r="J201" s="50"/>
      <c r="K201" s="50"/>
      <c r="L201" s="67" t="s">
        <v>299</v>
      </c>
      <c r="P201"/>
    </row>
    <row r="202" spans="1:19" s="15" customFormat="1" ht="30" x14ac:dyDescent="0.2">
      <c r="A202" s="19">
        <f t="shared" si="75"/>
        <v>183</v>
      </c>
      <c r="B202" s="108" t="s">
        <v>614</v>
      </c>
      <c r="C202" s="33" t="s">
        <v>306</v>
      </c>
      <c r="D202" s="83">
        <v>1</v>
      </c>
      <c r="E202" s="48" t="s">
        <v>4</v>
      </c>
      <c r="F202" s="49">
        <v>32000</v>
      </c>
      <c r="G202" s="47"/>
      <c r="H202" s="49">
        <f t="shared" si="74"/>
        <v>32000</v>
      </c>
      <c r="I202" s="57">
        <f t="shared" ref="I202:I207" si="77">H202*D202</f>
        <v>32000</v>
      </c>
      <c r="J202" s="50"/>
      <c r="K202" s="50"/>
      <c r="L202" s="67" t="s">
        <v>299</v>
      </c>
      <c r="P202"/>
    </row>
    <row r="203" spans="1:19" s="15" customFormat="1" ht="30" x14ac:dyDescent="0.2">
      <c r="A203" s="19">
        <f t="shared" si="75"/>
        <v>184</v>
      </c>
      <c r="B203" s="108" t="s">
        <v>614</v>
      </c>
      <c r="C203" s="33" t="s">
        <v>307</v>
      </c>
      <c r="D203" s="83">
        <v>1</v>
      </c>
      <c r="E203" s="48" t="s">
        <v>4</v>
      </c>
      <c r="F203" s="49">
        <v>38000</v>
      </c>
      <c r="G203" s="47"/>
      <c r="H203" s="49">
        <f t="shared" si="74"/>
        <v>38000</v>
      </c>
      <c r="I203" s="57">
        <f t="shared" si="77"/>
        <v>38000</v>
      </c>
      <c r="J203" s="50"/>
      <c r="K203" s="50"/>
      <c r="L203" s="67" t="s">
        <v>299</v>
      </c>
      <c r="P203"/>
    </row>
    <row r="204" spans="1:19" s="15" customFormat="1" ht="15" x14ac:dyDescent="0.2">
      <c r="A204" s="19">
        <f t="shared" si="75"/>
        <v>185</v>
      </c>
      <c r="B204" s="108" t="s">
        <v>614</v>
      </c>
      <c r="C204" s="33" t="s">
        <v>300</v>
      </c>
      <c r="D204" s="83">
        <v>40</v>
      </c>
      <c r="E204" s="48" t="s">
        <v>4</v>
      </c>
      <c r="F204" s="49">
        <v>3000</v>
      </c>
      <c r="G204" s="47"/>
      <c r="H204" s="49">
        <f t="shared" si="74"/>
        <v>3000</v>
      </c>
      <c r="I204" s="57">
        <f t="shared" si="77"/>
        <v>120000</v>
      </c>
      <c r="J204" s="50"/>
      <c r="K204" s="50"/>
      <c r="L204" s="68"/>
      <c r="P204"/>
    </row>
    <row r="205" spans="1:19" s="15" customFormat="1" ht="15" x14ac:dyDescent="0.2">
      <c r="A205" s="19">
        <f t="shared" si="75"/>
        <v>186</v>
      </c>
      <c r="B205" s="108" t="s">
        <v>614</v>
      </c>
      <c r="C205" s="33" t="s">
        <v>301</v>
      </c>
      <c r="D205" s="83">
        <v>40</v>
      </c>
      <c r="E205" s="48" t="s">
        <v>4</v>
      </c>
      <c r="F205" s="49">
        <v>3000</v>
      </c>
      <c r="G205" s="47"/>
      <c r="H205" s="49">
        <f t="shared" si="74"/>
        <v>3000</v>
      </c>
      <c r="I205" s="57">
        <f t="shared" si="77"/>
        <v>120000</v>
      </c>
      <c r="J205" s="50"/>
      <c r="K205" s="50"/>
      <c r="L205" s="68"/>
      <c r="P205"/>
    </row>
    <row r="206" spans="1:19" s="15" customFormat="1" ht="15" x14ac:dyDescent="0.2">
      <c r="A206" s="19">
        <f t="shared" si="75"/>
        <v>187</v>
      </c>
      <c r="B206" s="108" t="s">
        <v>614</v>
      </c>
      <c r="C206" s="33" t="s">
        <v>309</v>
      </c>
      <c r="D206" s="83">
        <v>16</v>
      </c>
      <c r="E206" s="48" t="s">
        <v>4</v>
      </c>
      <c r="F206" s="49">
        <v>3000</v>
      </c>
      <c r="G206" s="47"/>
      <c r="H206" s="49">
        <f>SUM(F206-(F206*G206))</f>
        <v>3000</v>
      </c>
      <c r="I206" s="57">
        <f t="shared" si="77"/>
        <v>48000</v>
      </c>
      <c r="J206" s="50"/>
      <c r="K206" s="50"/>
      <c r="L206" s="68"/>
      <c r="P206"/>
    </row>
    <row r="207" spans="1:19" s="15" customFormat="1" ht="15" x14ac:dyDescent="0.2">
      <c r="A207" s="19">
        <f t="shared" si="75"/>
        <v>188</v>
      </c>
      <c r="B207" s="108" t="s">
        <v>614</v>
      </c>
      <c r="C207" s="33" t="s">
        <v>308</v>
      </c>
      <c r="D207" s="83">
        <v>16</v>
      </c>
      <c r="E207" s="48" t="s">
        <v>4</v>
      </c>
      <c r="F207" s="49">
        <v>3000</v>
      </c>
      <c r="G207" s="47"/>
      <c r="H207" s="49">
        <f>SUM(F207-(F207*G207))</f>
        <v>3000</v>
      </c>
      <c r="I207" s="57">
        <f t="shared" si="77"/>
        <v>48000</v>
      </c>
      <c r="J207" s="50"/>
      <c r="K207" s="50"/>
      <c r="L207" s="68"/>
      <c r="P207"/>
    </row>
    <row r="208" spans="1:19" s="15" customFormat="1" ht="45" x14ac:dyDescent="0.2">
      <c r="A208" s="19">
        <f t="shared" si="75"/>
        <v>189</v>
      </c>
      <c r="B208" s="108" t="s">
        <v>615</v>
      </c>
      <c r="C208" s="33" t="s">
        <v>296</v>
      </c>
      <c r="D208" s="83">
        <v>1</v>
      </c>
      <c r="E208" s="48" t="s">
        <v>4</v>
      </c>
      <c r="F208" s="49">
        <v>16000</v>
      </c>
      <c r="G208" s="47"/>
      <c r="H208" s="49">
        <f t="shared" ref="H208:H231" si="78">SUM(F208-(F208*G208))</f>
        <v>16000</v>
      </c>
      <c r="I208" s="57">
        <f t="shared" si="76"/>
        <v>16000</v>
      </c>
      <c r="J208" s="50"/>
      <c r="K208" s="50"/>
      <c r="L208" s="68"/>
      <c r="P208"/>
    </row>
    <row r="209" spans="1:16" s="15" customFormat="1" ht="15" x14ac:dyDescent="0.2">
      <c r="A209" s="19">
        <f t="shared" si="75"/>
        <v>190</v>
      </c>
      <c r="B209" s="108" t="s">
        <v>616</v>
      </c>
      <c r="C209" s="33" t="s">
        <v>294</v>
      </c>
      <c r="D209" s="83">
        <v>5</v>
      </c>
      <c r="E209" s="48" t="s">
        <v>4</v>
      </c>
      <c r="F209" s="49">
        <v>6500</v>
      </c>
      <c r="G209" s="47"/>
      <c r="H209" s="49">
        <f t="shared" si="78"/>
        <v>6500</v>
      </c>
      <c r="I209" s="57">
        <f t="shared" si="76"/>
        <v>32500</v>
      </c>
      <c r="J209" s="50"/>
      <c r="K209" s="50"/>
      <c r="L209" s="68"/>
      <c r="P209"/>
    </row>
    <row r="210" spans="1:16" s="15" customFormat="1" ht="15" x14ac:dyDescent="0.2">
      <c r="A210" s="19">
        <f t="shared" si="75"/>
        <v>191</v>
      </c>
      <c r="B210" s="108" t="s">
        <v>616</v>
      </c>
      <c r="C210" s="33" t="s">
        <v>295</v>
      </c>
      <c r="D210" s="83">
        <v>5</v>
      </c>
      <c r="E210" s="48" t="s">
        <v>4</v>
      </c>
      <c r="F210" s="49">
        <v>9000</v>
      </c>
      <c r="G210" s="47"/>
      <c r="H210" s="49">
        <f t="shared" si="78"/>
        <v>9000</v>
      </c>
      <c r="I210" s="57">
        <f>H210*D210</f>
        <v>45000</v>
      </c>
      <c r="J210" s="50"/>
      <c r="K210" s="50"/>
      <c r="L210" s="68"/>
      <c r="P210"/>
    </row>
    <row r="211" spans="1:16" s="15" customFormat="1" ht="60" x14ac:dyDescent="0.2">
      <c r="A211" s="19">
        <f t="shared" si="75"/>
        <v>192</v>
      </c>
      <c r="B211" s="108" t="s">
        <v>617</v>
      </c>
      <c r="C211" s="33" t="s">
        <v>302</v>
      </c>
      <c r="D211" s="83">
        <v>10</v>
      </c>
      <c r="E211" s="48" t="s">
        <v>4</v>
      </c>
      <c r="F211" s="49">
        <v>12000</v>
      </c>
      <c r="G211" s="47"/>
      <c r="H211" s="49">
        <f t="shared" si="78"/>
        <v>12000</v>
      </c>
      <c r="I211" s="57">
        <f t="shared" si="76"/>
        <v>120000</v>
      </c>
      <c r="J211" s="50"/>
      <c r="K211" s="50"/>
      <c r="L211" s="68"/>
      <c r="P211"/>
    </row>
    <row r="212" spans="1:16" s="15" customFormat="1" ht="60" x14ac:dyDescent="0.2">
      <c r="A212" s="19">
        <f t="shared" si="75"/>
        <v>193</v>
      </c>
      <c r="B212" s="108" t="s">
        <v>617</v>
      </c>
      <c r="C212" s="33" t="s">
        <v>496</v>
      </c>
      <c r="D212" s="83">
        <v>10</v>
      </c>
      <c r="E212" s="48"/>
      <c r="F212" s="49">
        <v>10000</v>
      </c>
      <c r="G212" s="47"/>
      <c r="H212" s="49">
        <f t="shared" ref="H212:H213" si="79">SUM(F212-(F212*G212))</f>
        <v>10000</v>
      </c>
      <c r="I212" s="57">
        <f t="shared" ref="I212:I213" si="80">H212*D212</f>
        <v>100000</v>
      </c>
      <c r="J212" s="50"/>
      <c r="K212" s="50"/>
      <c r="L212" s="68"/>
      <c r="P212"/>
    </row>
    <row r="213" spans="1:16" s="15" customFormat="1" ht="15" x14ac:dyDescent="0.2">
      <c r="A213" s="19">
        <f t="shared" si="75"/>
        <v>194</v>
      </c>
      <c r="B213" s="108" t="s">
        <v>618</v>
      </c>
      <c r="C213" s="33" t="s">
        <v>19</v>
      </c>
      <c r="D213" s="83">
        <v>10</v>
      </c>
      <c r="E213" s="48" t="s">
        <v>4</v>
      </c>
      <c r="F213" s="49">
        <v>950</v>
      </c>
      <c r="G213" s="47"/>
      <c r="H213" s="49">
        <f t="shared" si="79"/>
        <v>950</v>
      </c>
      <c r="I213" s="57">
        <f t="shared" si="80"/>
        <v>9500</v>
      </c>
      <c r="J213" s="50"/>
      <c r="K213" s="50"/>
      <c r="L213" s="68"/>
      <c r="P213"/>
    </row>
    <row r="214" spans="1:16" s="15" customFormat="1" ht="15" x14ac:dyDescent="0.2">
      <c r="A214" s="19">
        <f t="shared" si="70"/>
        <v>195</v>
      </c>
      <c r="B214" s="108" t="s">
        <v>618</v>
      </c>
      <c r="C214" s="33" t="s">
        <v>20</v>
      </c>
      <c r="D214" s="83">
        <v>10</v>
      </c>
      <c r="E214" s="48" t="s">
        <v>4</v>
      </c>
      <c r="F214" s="49">
        <v>1200</v>
      </c>
      <c r="G214" s="47"/>
      <c r="H214" s="49">
        <f t="shared" si="78"/>
        <v>1200</v>
      </c>
      <c r="I214" s="57">
        <f t="shared" si="76"/>
        <v>12000</v>
      </c>
      <c r="J214" s="50"/>
      <c r="K214" s="50"/>
      <c r="L214" s="68"/>
      <c r="P214"/>
    </row>
    <row r="215" spans="1:16" s="15" customFormat="1" ht="15" x14ac:dyDescent="0.2">
      <c r="A215" s="19">
        <f t="shared" si="70"/>
        <v>196</v>
      </c>
      <c r="B215" s="108" t="s">
        <v>456</v>
      </c>
      <c r="C215" s="33" t="s">
        <v>503</v>
      </c>
      <c r="D215" s="83">
        <v>5</v>
      </c>
      <c r="E215" s="48" t="s">
        <v>4</v>
      </c>
      <c r="F215" s="49">
        <v>400</v>
      </c>
      <c r="G215" s="47"/>
      <c r="H215" s="49">
        <f>SUM(F215-(F215*G215))</f>
        <v>400</v>
      </c>
      <c r="I215" s="57">
        <f t="shared" ref="I215:I217" si="81">H215*D215</f>
        <v>2000</v>
      </c>
      <c r="J215" s="50"/>
      <c r="K215" s="50"/>
      <c r="L215" s="68"/>
      <c r="P215"/>
    </row>
    <row r="216" spans="1:16" s="15" customFormat="1" ht="30" x14ac:dyDescent="0.2">
      <c r="A216" s="19">
        <f t="shared" si="70"/>
        <v>197</v>
      </c>
      <c r="B216" s="108" t="s">
        <v>619</v>
      </c>
      <c r="C216" s="33" t="s">
        <v>350</v>
      </c>
      <c r="D216" s="83">
        <v>5</v>
      </c>
      <c r="E216" s="48" t="s">
        <v>4</v>
      </c>
      <c r="F216" s="49">
        <v>3200</v>
      </c>
      <c r="G216" s="47"/>
      <c r="H216" s="49">
        <f t="shared" ref="H216:H217" si="82">SUM(F216-(F216*G216))</f>
        <v>3200</v>
      </c>
      <c r="I216" s="57">
        <f t="shared" si="81"/>
        <v>16000</v>
      </c>
      <c r="J216" s="50"/>
      <c r="K216" s="50"/>
      <c r="L216" s="68"/>
      <c r="P216"/>
    </row>
    <row r="217" spans="1:16" s="15" customFormat="1" ht="30" x14ac:dyDescent="0.2">
      <c r="A217" s="19">
        <f t="shared" si="70"/>
        <v>198</v>
      </c>
      <c r="B217" s="108" t="s">
        <v>619</v>
      </c>
      <c r="C217" s="33" t="s">
        <v>646</v>
      </c>
      <c r="D217" s="83">
        <v>5</v>
      </c>
      <c r="E217" s="48" t="s">
        <v>4</v>
      </c>
      <c r="F217" s="49">
        <v>5000</v>
      </c>
      <c r="G217" s="47"/>
      <c r="H217" s="49">
        <f t="shared" si="82"/>
        <v>5000</v>
      </c>
      <c r="I217" s="57">
        <f t="shared" si="81"/>
        <v>25000</v>
      </c>
      <c r="J217" s="50"/>
      <c r="K217" s="50"/>
      <c r="L217" s="68"/>
      <c r="P217"/>
    </row>
    <row r="218" spans="1:16" s="15" customFormat="1" ht="30" x14ac:dyDescent="0.2">
      <c r="A218" s="19">
        <f t="shared" si="70"/>
        <v>199</v>
      </c>
      <c r="B218" s="108" t="s">
        <v>620</v>
      </c>
      <c r="C218" s="33" t="s">
        <v>497</v>
      </c>
      <c r="D218" s="83">
        <v>4</v>
      </c>
      <c r="E218" s="48" t="s">
        <v>4</v>
      </c>
      <c r="F218" s="49">
        <v>6000</v>
      </c>
      <c r="G218" s="47"/>
      <c r="H218" s="49">
        <f>SUM(F218-(F218*G218))</f>
        <v>6000</v>
      </c>
      <c r="I218" s="57">
        <f t="shared" si="76"/>
        <v>24000</v>
      </c>
      <c r="J218" s="50"/>
      <c r="K218" s="50"/>
      <c r="L218" s="68"/>
      <c r="P218"/>
    </row>
    <row r="219" spans="1:16" s="15" customFormat="1" ht="15" x14ac:dyDescent="0.2">
      <c r="A219" s="19">
        <f t="shared" si="70"/>
        <v>200</v>
      </c>
      <c r="B219" s="108" t="s">
        <v>621</v>
      </c>
      <c r="C219" s="33" t="s">
        <v>8</v>
      </c>
      <c r="D219" s="83">
        <v>10</v>
      </c>
      <c r="E219" s="48" t="s">
        <v>5</v>
      </c>
      <c r="F219" s="49">
        <v>1200</v>
      </c>
      <c r="G219" s="47"/>
      <c r="H219" s="49">
        <f t="shared" si="78"/>
        <v>1200</v>
      </c>
      <c r="I219" s="57">
        <f t="shared" si="76"/>
        <v>12000</v>
      </c>
      <c r="J219" s="50"/>
      <c r="K219" s="50"/>
      <c r="L219" s="68"/>
      <c r="P219"/>
    </row>
    <row r="220" spans="1:16" s="15" customFormat="1" ht="45" x14ac:dyDescent="0.2">
      <c r="A220" s="19">
        <f t="shared" si="70"/>
        <v>201</v>
      </c>
      <c r="B220" s="108" t="s">
        <v>456</v>
      </c>
      <c r="C220" s="33" t="s">
        <v>303</v>
      </c>
      <c r="D220" s="83">
        <v>2</v>
      </c>
      <c r="E220" s="48" t="s">
        <v>4</v>
      </c>
      <c r="F220" s="49">
        <v>6800</v>
      </c>
      <c r="G220" s="47"/>
      <c r="H220" s="49">
        <f t="shared" si="78"/>
        <v>6800</v>
      </c>
      <c r="I220" s="57">
        <f t="shared" ref="I220:I226" si="83">H220*D220</f>
        <v>13600</v>
      </c>
      <c r="J220" s="50"/>
      <c r="K220" s="50"/>
      <c r="L220" s="68"/>
      <c r="P220"/>
    </row>
    <row r="221" spans="1:16" s="15" customFormat="1" ht="45" x14ac:dyDescent="0.2">
      <c r="A221" s="19">
        <f t="shared" si="70"/>
        <v>202</v>
      </c>
      <c r="B221" s="108" t="s">
        <v>456</v>
      </c>
      <c r="C221" s="33" t="s">
        <v>304</v>
      </c>
      <c r="D221" s="83">
        <v>4</v>
      </c>
      <c r="E221" s="48" t="s">
        <v>4</v>
      </c>
      <c r="F221" s="49">
        <v>2900</v>
      </c>
      <c r="G221" s="47"/>
      <c r="H221" s="49">
        <f t="shared" si="78"/>
        <v>2900</v>
      </c>
      <c r="I221" s="57">
        <f t="shared" si="83"/>
        <v>11600</v>
      </c>
      <c r="J221" s="50"/>
      <c r="K221" s="50"/>
      <c r="L221" s="68"/>
      <c r="P221"/>
    </row>
    <row r="222" spans="1:16" s="15" customFormat="1" ht="15" x14ac:dyDescent="0.2">
      <c r="A222" s="19">
        <f t="shared" si="70"/>
        <v>203</v>
      </c>
      <c r="B222" s="108" t="s">
        <v>622</v>
      </c>
      <c r="C222" s="33" t="s">
        <v>67</v>
      </c>
      <c r="D222" s="83">
        <v>3</v>
      </c>
      <c r="E222" s="48" t="s">
        <v>4</v>
      </c>
      <c r="F222" s="49">
        <v>700</v>
      </c>
      <c r="G222" s="47"/>
      <c r="H222" s="49">
        <f t="shared" si="78"/>
        <v>700</v>
      </c>
      <c r="I222" s="57">
        <f t="shared" si="83"/>
        <v>2100</v>
      </c>
      <c r="J222" s="50"/>
      <c r="K222" s="50"/>
      <c r="L222" s="68"/>
      <c r="P222"/>
    </row>
    <row r="223" spans="1:16" s="15" customFormat="1" ht="15" x14ac:dyDescent="0.2">
      <c r="A223" s="19">
        <f t="shared" si="70"/>
        <v>204</v>
      </c>
      <c r="B223" s="108" t="s">
        <v>622</v>
      </c>
      <c r="C223" s="33" t="s">
        <v>68</v>
      </c>
      <c r="D223" s="83">
        <v>5</v>
      </c>
      <c r="E223" s="48" t="s">
        <v>4</v>
      </c>
      <c r="F223" s="49">
        <v>950</v>
      </c>
      <c r="G223" s="47"/>
      <c r="H223" s="49">
        <f t="shared" si="78"/>
        <v>950</v>
      </c>
      <c r="I223" s="57">
        <f t="shared" si="83"/>
        <v>4750</v>
      </c>
      <c r="J223" s="50"/>
      <c r="K223" s="50"/>
      <c r="L223" s="68"/>
      <c r="P223"/>
    </row>
    <row r="224" spans="1:16" s="15" customFormat="1" ht="15" x14ac:dyDescent="0.2">
      <c r="A224" s="19">
        <f t="shared" si="70"/>
        <v>205</v>
      </c>
      <c r="B224" s="108" t="s">
        <v>623</v>
      </c>
      <c r="C224" s="17" t="s">
        <v>21</v>
      </c>
      <c r="D224" s="83">
        <v>2</v>
      </c>
      <c r="E224" s="48" t="s">
        <v>5</v>
      </c>
      <c r="F224" s="49">
        <v>550</v>
      </c>
      <c r="G224" s="47"/>
      <c r="H224" s="49">
        <f t="shared" si="78"/>
        <v>550</v>
      </c>
      <c r="I224" s="57">
        <f t="shared" si="83"/>
        <v>1100</v>
      </c>
      <c r="J224" s="50"/>
      <c r="K224" s="50"/>
      <c r="L224" s="68"/>
      <c r="P224"/>
    </row>
    <row r="225" spans="1:16" s="15" customFormat="1" ht="45" x14ac:dyDescent="0.2">
      <c r="A225" s="19">
        <f t="shared" si="70"/>
        <v>206</v>
      </c>
      <c r="B225" s="108" t="s">
        <v>456</v>
      </c>
      <c r="C225" s="33" t="s">
        <v>305</v>
      </c>
      <c r="D225" s="83">
        <v>7</v>
      </c>
      <c r="E225" s="48" t="s">
        <v>4</v>
      </c>
      <c r="F225" s="49">
        <v>2400</v>
      </c>
      <c r="G225" s="47"/>
      <c r="H225" s="49">
        <f t="shared" si="78"/>
        <v>2400</v>
      </c>
      <c r="I225" s="57">
        <f t="shared" si="83"/>
        <v>16800</v>
      </c>
      <c r="J225" s="50"/>
      <c r="K225" s="50"/>
      <c r="L225" s="68"/>
      <c r="P225"/>
    </row>
    <row r="226" spans="1:16" s="15" customFormat="1" ht="45" x14ac:dyDescent="0.2">
      <c r="A226" s="19">
        <f t="shared" si="70"/>
        <v>207</v>
      </c>
      <c r="B226" s="108" t="s">
        <v>456</v>
      </c>
      <c r="C226" s="33" t="s">
        <v>310</v>
      </c>
      <c r="D226" s="83">
        <v>20</v>
      </c>
      <c r="E226" s="48" t="s">
        <v>4</v>
      </c>
      <c r="F226" s="49">
        <v>2800</v>
      </c>
      <c r="G226" s="47"/>
      <c r="H226" s="49">
        <f t="shared" si="78"/>
        <v>2800</v>
      </c>
      <c r="I226" s="57">
        <f t="shared" si="83"/>
        <v>56000</v>
      </c>
      <c r="J226" s="50"/>
      <c r="K226" s="50"/>
      <c r="L226" s="68"/>
      <c r="P226"/>
    </row>
    <row r="227" spans="1:16" s="15" customFormat="1" ht="15" x14ac:dyDescent="0.2">
      <c r="A227" s="19">
        <f t="shared" si="70"/>
        <v>208</v>
      </c>
      <c r="B227" s="115" t="s">
        <v>624</v>
      </c>
      <c r="C227" s="33" t="s">
        <v>332</v>
      </c>
      <c r="D227" s="83">
        <v>1</v>
      </c>
      <c r="E227" s="48" t="s">
        <v>4</v>
      </c>
      <c r="F227" s="49">
        <v>26000</v>
      </c>
      <c r="G227" s="47"/>
      <c r="H227" s="49">
        <f t="shared" si="78"/>
        <v>26000</v>
      </c>
      <c r="I227" s="57">
        <f>H227*D222</f>
        <v>78000</v>
      </c>
      <c r="J227" s="50"/>
      <c r="K227" s="50"/>
      <c r="L227" s="68"/>
      <c r="P227"/>
    </row>
    <row r="228" spans="1:16" s="15" customFormat="1" ht="15" x14ac:dyDescent="0.2">
      <c r="A228" s="19">
        <f t="shared" si="70"/>
        <v>209</v>
      </c>
      <c r="B228" s="115" t="s">
        <v>624</v>
      </c>
      <c r="C228" s="33" t="s">
        <v>467</v>
      </c>
      <c r="D228" s="83">
        <v>2</v>
      </c>
      <c r="E228" s="48" t="s">
        <v>4</v>
      </c>
      <c r="F228" s="49">
        <v>12800</v>
      </c>
      <c r="G228" s="47"/>
      <c r="H228" s="49">
        <f t="shared" si="78"/>
        <v>12800</v>
      </c>
      <c r="I228" s="57">
        <f>H228*D223</f>
        <v>64000</v>
      </c>
      <c r="J228" s="50"/>
      <c r="K228" s="50"/>
      <c r="L228" s="68"/>
      <c r="P228"/>
    </row>
    <row r="229" spans="1:16" s="15" customFormat="1" ht="15" x14ac:dyDescent="0.2">
      <c r="A229" s="19">
        <f t="shared" si="70"/>
        <v>210</v>
      </c>
      <c r="B229" s="115" t="s">
        <v>624</v>
      </c>
      <c r="C229" s="33" t="s">
        <v>333</v>
      </c>
      <c r="D229" s="83">
        <v>1</v>
      </c>
      <c r="E229" s="48" t="s">
        <v>4</v>
      </c>
      <c r="F229" s="49">
        <v>8800</v>
      </c>
      <c r="G229" s="47"/>
      <c r="H229" s="49">
        <f t="shared" si="78"/>
        <v>8800</v>
      </c>
      <c r="I229" s="57">
        <f>H229*D224</f>
        <v>17600</v>
      </c>
      <c r="J229" s="50"/>
      <c r="K229" s="50"/>
      <c r="L229" s="68"/>
      <c r="P229"/>
    </row>
    <row r="230" spans="1:16" s="15" customFormat="1" ht="15" x14ac:dyDescent="0.2">
      <c r="A230" s="19">
        <f t="shared" si="70"/>
        <v>211</v>
      </c>
      <c r="B230" s="115" t="s">
        <v>624</v>
      </c>
      <c r="C230" s="33" t="s">
        <v>334</v>
      </c>
      <c r="D230" s="83">
        <v>1</v>
      </c>
      <c r="E230" s="48" t="s">
        <v>4</v>
      </c>
      <c r="F230" s="49">
        <v>14000</v>
      </c>
      <c r="G230" s="47"/>
      <c r="H230" s="49">
        <f t="shared" si="78"/>
        <v>14000</v>
      </c>
      <c r="I230" s="57">
        <f>H230*D223</f>
        <v>70000</v>
      </c>
      <c r="J230" s="50"/>
      <c r="K230" s="50"/>
      <c r="L230" s="68"/>
      <c r="P230"/>
    </row>
    <row r="231" spans="1:16" s="15" customFormat="1" ht="30" x14ac:dyDescent="0.2">
      <c r="A231" s="19">
        <f t="shared" si="70"/>
        <v>212</v>
      </c>
      <c r="B231" s="115" t="s">
        <v>456</v>
      </c>
      <c r="C231" s="33" t="s">
        <v>498</v>
      </c>
      <c r="D231" s="83">
        <v>24</v>
      </c>
      <c r="E231" s="48" t="s">
        <v>4</v>
      </c>
      <c r="F231" s="49">
        <v>3550</v>
      </c>
      <c r="G231" s="47"/>
      <c r="H231" s="49">
        <f t="shared" si="78"/>
        <v>3550</v>
      </c>
      <c r="I231" s="57">
        <f>H231*D224</f>
        <v>7100</v>
      </c>
      <c r="J231" s="50"/>
      <c r="K231" s="50"/>
      <c r="L231" s="68"/>
      <c r="P231"/>
    </row>
    <row r="232" spans="1:16" s="15" customFormat="1" ht="15.75" thickBot="1" x14ac:dyDescent="0.3">
      <c r="A232" s="8"/>
      <c r="B232" s="109"/>
      <c r="C232" s="31" t="s">
        <v>331</v>
      </c>
      <c r="D232" s="86"/>
      <c r="E232" s="43"/>
      <c r="F232" s="42"/>
      <c r="G232" s="23"/>
      <c r="H232" s="54"/>
      <c r="I232" s="59">
        <f>SUM(I197:I231)</f>
        <v>1354650</v>
      </c>
      <c r="J232" s="10"/>
      <c r="K232" s="11"/>
      <c r="L232" s="73"/>
      <c r="P232"/>
    </row>
    <row r="233" spans="1:16" s="15" customFormat="1" ht="15" x14ac:dyDescent="0.25">
      <c r="A233" s="6"/>
      <c r="B233" s="106">
        <v>5.9</v>
      </c>
      <c r="C233" s="32" t="s">
        <v>166</v>
      </c>
      <c r="D233" s="87"/>
      <c r="E233" s="44"/>
      <c r="F233" s="20"/>
      <c r="G233" s="99" t="s">
        <v>384</v>
      </c>
      <c r="H233" s="55"/>
      <c r="I233" s="61"/>
      <c r="J233" s="9"/>
      <c r="K233" s="9"/>
      <c r="L233" s="74"/>
      <c r="P233"/>
    </row>
    <row r="234" spans="1:16" s="15" customFormat="1" ht="30" x14ac:dyDescent="0.2">
      <c r="A234" s="19">
        <f>A231+1</f>
        <v>213</v>
      </c>
      <c r="B234" s="108" t="s">
        <v>625</v>
      </c>
      <c r="C234" s="17" t="s">
        <v>199</v>
      </c>
      <c r="D234" s="83">
        <v>4</v>
      </c>
      <c r="E234" s="48" t="s">
        <v>4</v>
      </c>
      <c r="F234" s="49">
        <v>6400</v>
      </c>
      <c r="G234" s="47"/>
      <c r="H234" s="49">
        <f t="shared" ref="H234:H258" si="84">SUM(F234-(F234*G234))</f>
        <v>6400</v>
      </c>
      <c r="I234" s="57">
        <f t="shared" ref="I234:I258" si="85">H234*D234</f>
        <v>25600</v>
      </c>
      <c r="J234" s="50"/>
      <c r="K234" s="50"/>
      <c r="L234" s="68"/>
      <c r="P234"/>
    </row>
    <row r="235" spans="1:16" ht="15" x14ac:dyDescent="0.2">
      <c r="A235" s="19">
        <f t="shared" si="70"/>
        <v>214</v>
      </c>
      <c r="B235" s="108" t="s">
        <v>625</v>
      </c>
      <c r="C235" s="17" t="s">
        <v>30</v>
      </c>
      <c r="D235" s="83">
        <v>2</v>
      </c>
      <c r="E235" s="48" t="s">
        <v>4</v>
      </c>
      <c r="F235" s="49">
        <v>4500</v>
      </c>
      <c r="G235" s="47"/>
      <c r="H235" s="49">
        <f t="shared" si="84"/>
        <v>4500</v>
      </c>
      <c r="I235" s="57">
        <f t="shared" si="85"/>
        <v>9000</v>
      </c>
      <c r="J235" s="50"/>
      <c r="K235" s="50"/>
      <c r="L235" s="68"/>
      <c r="P235"/>
    </row>
    <row r="236" spans="1:16" ht="15" x14ac:dyDescent="0.2">
      <c r="A236" s="19">
        <f t="shared" si="70"/>
        <v>215</v>
      </c>
      <c r="B236" s="108" t="s">
        <v>625</v>
      </c>
      <c r="C236" s="17" t="s">
        <v>156</v>
      </c>
      <c r="D236" s="83">
        <v>4</v>
      </c>
      <c r="E236" s="48" t="s">
        <v>4</v>
      </c>
      <c r="F236" s="49">
        <v>3500</v>
      </c>
      <c r="G236" s="47"/>
      <c r="H236" s="49">
        <f t="shared" si="84"/>
        <v>3500</v>
      </c>
      <c r="I236" s="57">
        <f t="shared" si="85"/>
        <v>14000</v>
      </c>
      <c r="J236" s="50"/>
      <c r="K236" s="50"/>
      <c r="L236" s="68"/>
      <c r="P236"/>
    </row>
    <row r="237" spans="1:16" s="15" customFormat="1" ht="15" x14ac:dyDescent="0.2">
      <c r="A237" s="19">
        <f t="shared" si="70"/>
        <v>216</v>
      </c>
      <c r="B237" s="108" t="s">
        <v>625</v>
      </c>
      <c r="C237" s="17" t="s">
        <v>157</v>
      </c>
      <c r="D237" s="83">
        <v>20</v>
      </c>
      <c r="E237" s="48" t="s">
        <v>4</v>
      </c>
      <c r="F237" s="49">
        <v>3200</v>
      </c>
      <c r="G237" s="47"/>
      <c r="H237" s="49">
        <f t="shared" si="84"/>
        <v>3200</v>
      </c>
      <c r="I237" s="57">
        <f t="shared" si="85"/>
        <v>64000</v>
      </c>
      <c r="J237" s="50"/>
      <c r="K237" s="50"/>
      <c r="L237" s="68"/>
      <c r="P237"/>
    </row>
    <row r="238" spans="1:16" s="15" customFormat="1" ht="15" x14ac:dyDescent="0.2">
      <c r="A238" s="19">
        <f t="shared" si="70"/>
        <v>217</v>
      </c>
      <c r="B238" s="108" t="s">
        <v>625</v>
      </c>
      <c r="C238" s="17" t="s">
        <v>187</v>
      </c>
      <c r="D238" s="83">
        <v>10</v>
      </c>
      <c r="E238" s="48" t="s">
        <v>4</v>
      </c>
      <c r="F238" s="49">
        <v>2800</v>
      </c>
      <c r="G238" s="47"/>
      <c r="H238" s="49">
        <f t="shared" si="84"/>
        <v>2800</v>
      </c>
      <c r="I238" s="57">
        <f t="shared" si="85"/>
        <v>28000</v>
      </c>
      <c r="J238" s="50"/>
      <c r="K238" s="50"/>
      <c r="L238" s="68"/>
      <c r="P238"/>
    </row>
    <row r="239" spans="1:16" s="15" customFormat="1" ht="15" x14ac:dyDescent="0.2">
      <c r="A239" s="19">
        <f t="shared" si="70"/>
        <v>218</v>
      </c>
      <c r="B239" s="108" t="s">
        <v>625</v>
      </c>
      <c r="C239" s="17" t="s">
        <v>188</v>
      </c>
      <c r="D239" s="83">
        <v>30</v>
      </c>
      <c r="E239" s="48" t="s">
        <v>4</v>
      </c>
      <c r="F239" s="49">
        <v>2500</v>
      </c>
      <c r="G239" s="47"/>
      <c r="H239" s="49">
        <f t="shared" si="84"/>
        <v>2500</v>
      </c>
      <c r="I239" s="57">
        <f t="shared" si="85"/>
        <v>75000</v>
      </c>
      <c r="J239" s="50"/>
      <c r="K239" s="50"/>
      <c r="L239" s="68"/>
      <c r="P239"/>
    </row>
    <row r="240" spans="1:16" s="15" customFormat="1" ht="15" x14ac:dyDescent="0.2">
      <c r="A240" s="19">
        <f t="shared" si="70"/>
        <v>219</v>
      </c>
      <c r="B240" s="108" t="s">
        <v>626</v>
      </c>
      <c r="C240" s="17" t="s">
        <v>46</v>
      </c>
      <c r="D240" s="83">
        <v>10</v>
      </c>
      <c r="E240" s="48" t="s">
        <v>4</v>
      </c>
      <c r="F240" s="49">
        <v>450</v>
      </c>
      <c r="G240" s="47"/>
      <c r="H240" s="49">
        <f t="shared" si="84"/>
        <v>450</v>
      </c>
      <c r="I240" s="57">
        <f t="shared" si="85"/>
        <v>4500</v>
      </c>
      <c r="J240" s="50"/>
      <c r="K240" s="50"/>
      <c r="L240" s="68"/>
      <c r="P240"/>
    </row>
    <row r="241" spans="1:16" s="15" customFormat="1" ht="30" x14ac:dyDescent="0.2">
      <c r="A241" s="19">
        <f t="shared" si="70"/>
        <v>220</v>
      </c>
      <c r="B241" s="108" t="s">
        <v>626</v>
      </c>
      <c r="C241" s="17" t="s">
        <v>47</v>
      </c>
      <c r="D241" s="83">
        <v>20</v>
      </c>
      <c r="E241" s="48" t="s">
        <v>4</v>
      </c>
      <c r="F241" s="49">
        <v>2100</v>
      </c>
      <c r="G241" s="47"/>
      <c r="H241" s="49">
        <f t="shared" si="84"/>
        <v>2100</v>
      </c>
      <c r="I241" s="57">
        <f t="shared" si="85"/>
        <v>42000</v>
      </c>
      <c r="J241" s="50"/>
      <c r="K241" s="50"/>
      <c r="L241" s="67" t="s">
        <v>240</v>
      </c>
      <c r="P241"/>
    </row>
    <row r="242" spans="1:16" s="15" customFormat="1" ht="30" x14ac:dyDescent="0.2">
      <c r="A242" s="19">
        <f t="shared" si="70"/>
        <v>221</v>
      </c>
      <c r="B242" s="108" t="s">
        <v>626</v>
      </c>
      <c r="C242" s="17" t="s">
        <v>48</v>
      </c>
      <c r="D242" s="83">
        <v>20</v>
      </c>
      <c r="E242" s="48" t="s">
        <v>4</v>
      </c>
      <c r="F242" s="49">
        <v>3600</v>
      </c>
      <c r="G242" s="47"/>
      <c r="H242" s="49">
        <f t="shared" si="84"/>
        <v>3600</v>
      </c>
      <c r="I242" s="57">
        <f t="shared" si="85"/>
        <v>72000</v>
      </c>
      <c r="J242" s="50"/>
      <c r="K242" s="50"/>
      <c r="L242" s="67" t="s">
        <v>240</v>
      </c>
      <c r="P242"/>
    </row>
    <row r="243" spans="1:16" s="15" customFormat="1" ht="30" x14ac:dyDescent="0.2">
      <c r="A243" s="19">
        <f t="shared" si="70"/>
        <v>222</v>
      </c>
      <c r="B243" s="108" t="s">
        <v>626</v>
      </c>
      <c r="C243" s="17" t="s">
        <v>495</v>
      </c>
      <c r="D243" s="83">
        <v>10</v>
      </c>
      <c r="E243" s="48" t="s">
        <v>4</v>
      </c>
      <c r="F243" s="49">
        <v>7200</v>
      </c>
      <c r="G243" s="47"/>
      <c r="H243" s="49">
        <f t="shared" si="84"/>
        <v>7200</v>
      </c>
      <c r="I243" s="57">
        <f t="shared" si="85"/>
        <v>72000</v>
      </c>
      <c r="J243" s="50"/>
      <c r="K243" s="50"/>
      <c r="L243" s="68"/>
      <c r="P243"/>
    </row>
    <row r="244" spans="1:16" s="15" customFormat="1" ht="30" x14ac:dyDescent="0.2">
      <c r="A244" s="19">
        <f t="shared" si="70"/>
        <v>223</v>
      </c>
      <c r="B244" s="108" t="s">
        <v>627</v>
      </c>
      <c r="C244" s="17" t="s">
        <v>113</v>
      </c>
      <c r="D244" s="83">
        <v>50</v>
      </c>
      <c r="E244" s="48" t="s">
        <v>4</v>
      </c>
      <c r="F244" s="49">
        <v>2200</v>
      </c>
      <c r="G244" s="47"/>
      <c r="H244" s="49">
        <f t="shared" si="84"/>
        <v>2200</v>
      </c>
      <c r="I244" s="57">
        <f t="shared" si="85"/>
        <v>110000</v>
      </c>
      <c r="J244" s="50"/>
      <c r="K244" s="50"/>
      <c r="L244" s="68"/>
      <c r="P244"/>
    </row>
    <row r="245" spans="1:16" s="15" customFormat="1" ht="30" x14ac:dyDescent="0.2">
      <c r="A245" s="19">
        <f t="shared" si="70"/>
        <v>224</v>
      </c>
      <c r="B245" s="108" t="s">
        <v>627</v>
      </c>
      <c r="C245" s="17" t="s">
        <v>114</v>
      </c>
      <c r="D245" s="83">
        <v>60</v>
      </c>
      <c r="E245" s="48" t="s">
        <v>4</v>
      </c>
      <c r="F245" s="49">
        <v>3000</v>
      </c>
      <c r="G245" s="47"/>
      <c r="H245" s="49">
        <f t="shared" si="84"/>
        <v>3000</v>
      </c>
      <c r="I245" s="57">
        <f t="shared" si="85"/>
        <v>180000</v>
      </c>
      <c r="J245" s="50"/>
      <c r="K245" s="50"/>
      <c r="L245" s="68"/>
      <c r="P245"/>
    </row>
    <row r="246" spans="1:16" s="15" customFormat="1" ht="15" x14ac:dyDescent="0.2">
      <c r="A246" s="19">
        <f t="shared" si="70"/>
        <v>225</v>
      </c>
      <c r="B246" s="108" t="s">
        <v>627</v>
      </c>
      <c r="C246" s="17" t="s">
        <v>284</v>
      </c>
      <c r="D246" s="83">
        <v>50</v>
      </c>
      <c r="E246" s="48" t="s">
        <v>4</v>
      </c>
      <c r="F246" s="49">
        <v>1200</v>
      </c>
      <c r="G246" s="47"/>
      <c r="H246" s="49">
        <f>SUM(F246-(F246*G246))</f>
        <v>1200</v>
      </c>
      <c r="I246" s="57">
        <f>H246*D246</f>
        <v>60000</v>
      </c>
      <c r="J246" s="50"/>
      <c r="K246" s="50"/>
      <c r="L246" s="68"/>
      <c r="P246"/>
    </row>
    <row r="247" spans="1:16" s="15" customFormat="1" ht="30" x14ac:dyDescent="0.2">
      <c r="A247" s="19">
        <f t="shared" si="70"/>
        <v>226</v>
      </c>
      <c r="B247" s="108" t="s">
        <v>628</v>
      </c>
      <c r="C247" s="17" t="s">
        <v>319</v>
      </c>
      <c r="D247" s="83">
        <v>15</v>
      </c>
      <c r="E247" s="48" t="s">
        <v>4</v>
      </c>
      <c r="F247" s="49">
        <v>18800</v>
      </c>
      <c r="G247" s="47"/>
      <c r="H247" s="49">
        <f t="shared" si="84"/>
        <v>18800</v>
      </c>
      <c r="I247" s="57">
        <f t="shared" si="85"/>
        <v>282000</v>
      </c>
      <c r="J247" s="50"/>
      <c r="K247" s="50"/>
      <c r="L247" s="67" t="s">
        <v>240</v>
      </c>
      <c r="P247"/>
    </row>
    <row r="248" spans="1:16" s="15" customFormat="1" ht="30" x14ac:dyDescent="0.2">
      <c r="A248" s="19">
        <f t="shared" si="70"/>
        <v>227</v>
      </c>
      <c r="B248" s="108" t="s">
        <v>628</v>
      </c>
      <c r="C248" s="17" t="s">
        <v>320</v>
      </c>
      <c r="D248" s="83">
        <v>10</v>
      </c>
      <c r="E248" s="48" t="s">
        <v>4</v>
      </c>
      <c r="F248" s="49">
        <v>25600</v>
      </c>
      <c r="G248" s="47"/>
      <c r="H248" s="49">
        <f t="shared" si="84"/>
        <v>25600</v>
      </c>
      <c r="I248" s="57">
        <f t="shared" si="85"/>
        <v>256000</v>
      </c>
      <c r="J248" s="50"/>
      <c r="K248" s="50"/>
      <c r="L248" s="67" t="s">
        <v>240</v>
      </c>
      <c r="P248"/>
    </row>
    <row r="249" spans="1:16" s="15" customFormat="1" ht="30" x14ac:dyDescent="0.2">
      <c r="A249" s="19">
        <f t="shared" si="70"/>
        <v>228</v>
      </c>
      <c r="B249" s="108" t="s">
        <v>628</v>
      </c>
      <c r="C249" s="17" t="s">
        <v>321</v>
      </c>
      <c r="D249" s="83">
        <v>10</v>
      </c>
      <c r="E249" s="48" t="s">
        <v>4</v>
      </c>
      <c r="F249" s="49">
        <v>40000</v>
      </c>
      <c r="G249" s="47"/>
      <c r="H249" s="49">
        <f t="shared" si="84"/>
        <v>40000</v>
      </c>
      <c r="I249" s="57">
        <f t="shared" si="85"/>
        <v>400000</v>
      </c>
      <c r="J249" s="50"/>
      <c r="K249" s="50"/>
      <c r="L249" s="67" t="s">
        <v>240</v>
      </c>
      <c r="P249"/>
    </row>
    <row r="250" spans="1:16" s="15" customFormat="1" ht="30" x14ac:dyDescent="0.2">
      <c r="A250" s="19">
        <f t="shared" si="70"/>
        <v>229</v>
      </c>
      <c r="B250" s="108" t="s">
        <v>628</v>
      </c>
      <c r="C250" s="17" t="s">
        <v>326</v>
      </c>
      <c r="D250" s="83">
        <v>10</v>
      </c>
      <c r="E250" s="48" t="s">
        <v>4</v>
      </c>
      <c r="F250" s="49">
        <v>50500</v>
      </c>
      <c r="G250" s="47"/>
      <c r="H250" s="49">
        <f t="shared" si="84"/>
        <v>50500</v>
      </c>
      <c r="I250" s="57">
        <f t="shared" si="85"/>
        <v>505000</v>
      </c>
      <c r="J250" s="50"/>
      <c r="K250" s="50"/>
      <c r="L250" s="67" t="s">
        <v>240</v>
      </c>
      <c r="P250"/>
    </row>
    <row r="251" spans="1:16" s="15" customFormat="1" ht="30" x14ac:dyDescent="0.2">
      <c r="A251" s="19">
        <f t="shared" si="70"/>
        <v>230</v>
      </c>
      <c r="B251" s="108" t="s">
        <v>629</v>
      </c>
      <c r="C251" s="17" t="s">
        <v>325</v>
      </c>
      <c r="D251" s="83">
        <v>25</v>
      </c>
      <c r="E251" s="48" t="s">
        <v>4</v>
      </c>
      <c r="F251" s="49">
        <v>6500</v>
      </c>
      <c r="G251" s="47"/>
      <c r="H251" s="49">
        <f>SUM(F251-(F251*G251))</f>
        <v>6500</v>
      </c>
      <c r="I251" s="57">
        <f>H251*D251</f>
        <v>162500</v>
      </c>
      <c r="J251" s="50"/>
      <c r="K251" s="50"/>
      <c r="L251" s="67"/>
      <c r="P251"/>
    </row>
    <row r="252" spans="1:16" s="15" customFormat="1" ht="30" x14ac:dyDescent="0.2">
      <c r="A252" s="19">
        <f t="shared" si="70"/>
        <v>231</v>
      </c>
      <c r="B252" s="108" t="s">
        <v>456</v>
      </c>
      <c r="C252" s="17" t="s">
        <v>329</v>
      </c>
      <c r="D252" s="83">
        <v>1</v>
      </c>
      <c r="E252" s="48" t="s">
        <v>4</v>
      </c>
      <c r="F252" s="49">
        <v>40000</v>
      </c>
      <c r="G252" s="47"/>
      <c r="H252" s="49">
        <f>SUM(F252-(F252*G252))</f>
        <v>40000</v>
      </c>
      <c r="I252" s="57">
        <f>H252*D252</f>
        <v>40000</v>
      </c>
      <c r="J252" s="50"/>
      <c r="K252" s="50"/>
      <c r="L252" s="67"/>
      <c r="P252"/>
    </row>
    <row r="253" spans="1:16" s="15" customFormat="1" ht="30" x14ac:dyDescent="0.2">
      <c r="A253" s="19">
        <f t="shared" si="70"/>
        <v>232</v>
      </c>
      <c r="B253" s="108" t="s">
        <v>630</v>
      </c>
      <c r="C253" s="17" t="s">
        <v>283</v>
      </c>
      <c r="D253" s="83">
        <v>3</v>
      </c>
      <c r="E253" s="48" t="s">
        <v>4</v>
      </c>
      <c r="F253" s="49">
        <v>9500</v>
      </c>
      <c r="G253" s="47"/>
      <c r="H253" s="49">
        <f t="shared" si="84"/>
        <v>9500</v>
      </c>
      <c r="I253" s="57">
        <f t="shared" si="85"/>
        <v>28500</v>
      </c>
      <c r="J253" s="50"/>
      <c r="K253" s="50"/>
      <c r="L253" s="67" t="s">
        <v>282</v>
      </c>
      <c r="P253"/>
    </row>
    <row r="254" spans="1:16" s="15" customFormat="1" ht="30" x14ac:dyDescent="0.2">
      <c r="A254" s="19">
        <f t="shared" si="70"/>
        <v>233</v>
      </c>
      <c r="B254" s="108" t="s">
        <v>630</v>
      </c>
      <c r="C254" s="17" t="s">
        <v>318</v>
      </c>
      <c r="D254" s="83">
        <v>1</v>
      </c>
      <c r="E254" s="48" t="s">
        <v>4</v>
      </c>
      <c r="F254" s="49">
        <v>44000</v>
      </c>
      <c r="G254" s="47"/>
      <c r="H254" s="49">
        <f t="shared" si="84"/>
        <v>44000</v>
      </c>
      <c r="I254" s="57">
        <f t="shared" si="85"/>
        <v>44000</v>
      </c>
      <c r="J254" s="50"/>
      <c r="K254" s="50"/>
      <c r="L254" s="67" t="s">
        <v>282</v>
      </c>
      <c r="P254"/>
    </row>
    <row r="255" spans="1:16" s="15" customFormat="1" ht="60" x14ac:dyDescent="0.2">
      <c r="A255" s="19">
        <f t="shared" si="70"/>
        <v>234</v>
      </c>
      <c r="B255" s="108" t="s">
        <v>630</v>
      </c>
      <c r="C255" s="17" t="s">
        <v>322</v>
      </c>
      <c r="D255" s="83">
        <v>20</v>
      </c>
      <c r="E255" s="48" t="s">
        <v>4</v>
      </c>
      <c r="F255" s="49">
        <v>800</v>
      </c>
      <c r="G255" s="47"/>
      <c r="H255" s="49">
        <f>SUM(F255-(F255*G255))</f>
        <v>800</v>
      </c>
      <c r="I255" s="57">
        <f>H255*D255</f>
        <v>16000</v>
      </c>
      <c r="J255" s="50"/>
      <c r="K255" s="50"/>
      <c r="L255" s="67"/>
      <c r="P255"/>
    </row>
    <row r="256" spans="1:16" s="15" customFormat="1" ht="60" x14ac:dyDescent="0.2">
      <c r="A256" s="19">
        <f t="shared" si="70"/>
        <v>235</v>
      </c>
      <c r="B256" s="108" t="s">
        <v>630</v>
      </c>
      <c r="C256" s="17" t="s">
        <v>281</v>
      </c>
      <c r="D256" s="83">
        <v>10</v>
      </c>
      <c r="E256" s="48" t="s">
        <v>4</v>
      </c>
      <c r="F256" s="49">
        <v>1700</v>
      </c>
      <c r="G256" s="47"/>
      <c r="H256" s="49">
        <f>SUM(F256-(F256*G256))</f>
        <v>1700</v>
      </c>
      <c r="I256" s="57">
        <f>H256*D256</f>
        <v>17000</v>
      </c>
      <c r="J256" s="50"/>
      <c r="K256" s="50"/>
      <c r="L256" s="68"/>
      <c r="P256"/>
    </row>
    <row r="257" spans="1:16" s="15" customFormat="1" ht="30" x14ac:dyDescent="0.2">
      <c r="A257" s="19">
        <f t="shared" si="70"/>
        <v>236</v>
      </c>
      <c r="B257" s="108" t="s">
        <v>630</v>
      </c>
      <c r="C257" s="17" t="s">
        <v>28</v>
      </c>
      <c r="D257" s="83">
        <v>5</v>
      </c>
      <c r="E257" s="48" t="s">
        <v>4</v>
      </c>
      <c r="F257" s="49">
        <v>3500</v>
      </c>
      <c r="G257" s="47"/>
      <c r="H257" s="49">
        <f t="shared" si="84"/>
        <v>3500</v>
      </c>
      <c r="I257" s="57">
        <f t="shared" si="85"/>
        <v>17500</v>
      </c>
      <c r="J257" s="50"/>
      <c r="K257" s="50"/>
      <c r="L257" s="68"/>
      <c r="P257"/>
    </row>
    <row r="258" spans="1:16" s="15" customFormat="1" ht="30" x14ac:dyDescent="0.2">
      <c r="A258" s="19">
        <f t="shared" si="70"/>
        <v>237</v>
      </c>
      <c r="B258" s="108" t="s">
        <v>630</v>
      </c>
      <c r="C258" s="17" t="s">
        <v>29</v>
      </c>
      <c r="D258" s="83">
        <v>5</v>
      </c>
      <c r="E258" s="48" t="s">
        <v>4</v>
      </c>
      <c r="F258" s="49">
        <v>5000</v>
      </c>
      <c r="G258" s="47"/>
      <c r="H258" s="49">
        <f t="shared" si="84"/>
        <v>5000</v>
      </c>
      <c r="I258" s="57">
        <f t="shared" si="85"/>
        <v>25000</v>
      </c>
      <c r="J258" s="50"/>
      <c r="K258" s="50"/>
      <c r="L258" s="68"/>
      <c r="P258"/>
    </row>
    <row r="259" spans="1:16" s="15" customFormat="1" ht="60" x14ac:dyDescent="0.2">
      <c r="A259" s="19">
        <f t="shared" si="70"/>
        <v>238</v>
      </c>
      <c r="B259" s="108" t="s">
        <v>631</v>
      </c>
      <c r="C259" s="17" t="s">
        <v>327</v>
      </c>
      <c r="D259" s="83">
        <v>1</v>
      </c>
      <c r="E259" s="48" t="s">
        <v>4</v>
      </c>
      <c r="F259" s="49">
        <v>30000</v>
      </c>
      <c r="G259" s="47"/>
      <c r="H259" s="49">
        <f t="shared" ref="H259:H265" si="86">SUM(F259-(F259*G259))</f>
        <v>30000</v>
      </c>
      <c r="I259" s="57">
        <f t="shared" ref="I259:I265" si="87">H259*D259</f>
        <v>30000</v>
      </c>
      <c r="J259" s="50"/>
      <c r="K259" s="50"/>
      <c r="L259" s="68"/>
      <c r="P259"/>
    </row>
    <row r="260" spans="1:16" s="15" customFormat="1" ht="30" x14ac:dyDescent="0.2">
      <c r="A260" s="19">
        <f t="shared" si="70"/>
        <v>239</v>
      </c>
      <c r="B260" s="108" t="s">
        <v>631</v>
      </c>
      <c r="C260" s="17" t="s">
        <v>328</v>
      </c>
      <c r="D260" s="83">
        <v>50</v>
      </c>
      <c r="E260" s="48" t="s">
        <v>194</v>
      </c>
      <c r="F260" s="49">
        <v>300</v>
      </c>
      <c r="G260" s="47"/>
      <c r="H260" s="49">
        <f t="shared" si="86"/>
        <v>300</v>
      </c>
      <c r="I260" s="57">
        <f t="shared" si="87"/>
        <v>15000</v>
      </c>
      <c r="J260" s="50"/>
      <c r="K260" s="50"/>
      <c r="L260" s="68"/>
      <c r="P260"/>
    </row>
    <row r="261" spans="1:16" s="15" customFormat="1" ht="15" x14ac:dyDescent="0.2">
      <c r="A261" s="19">
        <f t="shared" si="70"/>
        <v>240</v>
      </c>
      <c r="B261" s="108" t="s">
        <v>456</v>
      </c>
      <c r="C261" s="17" t="s">
        <v>244</v>
      </c>
      <c r="D261" s="83">
        <v>5</v>
      </c>
      <c r="E261" s="70" t="s">
        <v>259</v>
      </c>
      <c r="F261" s="49">
        <v>6000</v>
      </c>
      <c r="G261" s="47"/>
      <c r="H261" s="49">
        <f t="shared" si="86"/>
        <v>6000</v>
      </c>
      <c r="I261" s="57">
        <f t="shared" si="87"/>
        <v>30000</v>
      </c>
      <c r="J261" s="50"/>
      <c r="K261" s="50"/>
      <c r="L261" s="67" t="s">
        <v>241</v>
      </c>
      <c r="P261"/>
    </row>
    <row r="262" spans="1:16" s="15" customFormat="1" ht="15" x14ac:dyDescent="0.2">
      <c r="A262" s="19">
        <f t="shared" si="70"/>
        <v>241</v>
      </c>
      <c r="B262" s="108" t="s">
        <v>456</v>
      </c>
      <c r="C262" s="17" t="s">
        <v>245</v>
      </c>
      <c r="D262" s="83">
        <v>5</v>
      </c>
      <c r="E262" s="70" t="s">
        <v>259</v>
      </c>
      <c r="F262" s="49">
        <v>9000</v>
      </c>
      <c r="G262" s="47"/>
      <c r="H262" s="49">
        <f t="shared" si="86"/>
        <v>9000</v>
      </c>
      <c r="I262" s="57">
        <f t="shared" si="87"/>
        <v>45000</v>
      </c>
      <c r="J262" s="50"/>
      <c r="K262" s="50"/>
      <c r="L262" s="67" t="s">
        <v>241</v>
      </c>
      <c r="P262"/>
    </row>
    <row r="263" spans="1:16" s="15" customFormat="1" ht="30" x14ac:dyDescent="0.2">
      <c r="A263" s="19">
        <f t="shared" si="70"/>
        <v>242</v>
      </c>
      <c r="B263" s="108" t="s">
        <v>456</v>
      </c>
      <c r="C263" s="17" t="s">
        <v>242</v>
      </c>
      <c r="D263" s="83">
        <v>5</v>
      </c>
      <c r="E263" s="70" t="s">
        <v>259</v>
      </c>
      <c r="F263" s="49">
        <v>14000</v>
      </c>
      <c r="G263" s="47"/>
      <c r="H263" s="49">
        <f t="shared" si="86"/>
        <v>14000</v>
      </c>
      <c r="I263" s="57">
        <f t="shared" si="87"/>
        <v>70000</v>
      </c>
      <c r="J263" s="50"/>
      <c r="K263" s="50"/>
      <c r="L263" s="67" t="s">
        <v>241</v>
      </c>
      <c r="P263"/>
    </row>
    <row r="264" spans="1:16" s="15" customFormat="1" ht="30" x14ac:dyDescent="0.2">
      <c r="A264" s="19">
        <f t="shared" si="70"/>
        <v>243</v>
      </c>
      <c r="B264" s="108" t="s">
        <v>456</v>
      </c>
      <c r="C264" s="17" t="s">
        <v>243</v>
      </c>
      <c r="D264" s="83">
        <v>5</v>
      </c>
      <c r="E264" s="70" t="s">
        <v>259</v>
      </c>
      <c r="F264" s="49">
        <v>22000</v>
      </c>
      <c r="G264" s="47"/>
      <c r="H264" s="49">
        <f t="shared" si="86"/>
        <v>22000</v>
      </c>
      <c r="I264" s="57">
        <f t="shared" si="87"/>
        <v>110000</v>
      </c>
      <c r="J264" s="50"/>
      <c r="K264" s="50"/>
      <c r="L264" s="67" t="s">
        <v>241</v>
      </c>
      <c r="P264"/>
    </row>
    <row r="265" spans="1:16" s="15" customFormat="1" ht="45" x14ac:dyDescent="0.2">
      <c r="A265" s="19">
        <f t="shared" si="70"/>
        <v>244</v>
      </c>
      <c r="B265" s="108" t="s">
        <v>456</v>
      </c>
      <c r="C265" s="97" t="s">
        <v>352</v>
      </c>
      <c r="D265" s="85">
        <v>15</v>
      </c>
      <c r="E265" s="70" t="s">
        <v>259</v>
      </c>
      <c r="F265" s="49">
        <v>600</v>
      </c>
      <c r="G265" s="47"/>
      <c r="H265" s="49">
        <f t="shared" si="86"/>
        <v>600</v>
      </c>
      <c r="I265" s="57">
        <f t="shared" si="87"/>
        <v>9000</v>
      </c>
      <c r="J265" s="50"/>
      <c r="K265" s="50"/>
      <c r="L265" s="67" t="s">
        <v>260</v>
      </c>
      <c r="P265"/>
    </row>
    <row r="266" spans="1:16" s="15" customFormat="1" ht="30" x14ac:dyDescent="0.2">
      <c r="A266" s="19">
        <f t="shared" si="70"/>
        <v>245</v>
      </c>
      <c r="B266" s="108" t="s">
        <v>456</v>
      </c>
      <c r="C266" s="97" t="s">
        <v>494</v>
      </c>
      <c r="D266" s="85">
        <v>3</v>
      </c>
      <c r="E266" s="70" t="s">
        <v>6</v>
      </c>
      <c r="F266" s="49">
        <v>4000</v>
      </c>
      <c r="G266" s="71"/>
      <c r="H266" s="49">
        <f t="shared" ref="H266" si="88">SUM(F266-(F266*G266))</f>
        <v>4000</v>
      </c>
      <c r="I266" s="57">
        <f t="shared" ref="I266" si="89">H266*D266</f>
        <v>12000</v>
      </c>
      <c r="J266" s="50"/>
      <c r="K266" s="50"/>
      <c r="L266" s="77" t="s">
        <v>493</v>
      </c>
      <c r="P266"/>
    </row>
    <row r="267" spans="1:16" s="15" customFormat="1" ht="15.75" thickBot="1" x14ac:dyDescent="0.3">
      <c r="A267" s="8"/>
      <c r="B267" s="109"/>
      <c r="C267" s="31" t="s">
        <v>169</v>
      </c>
      <c r="D267" s="86"/>
      <c r="E267" s="43"/>
      <c r="F267" s="42"/>
      <c r="G267" s="23"/>
      <c r="H267" s="54"/>
      <c r="I267" s="59">
        <f>SUM(I234:I266)</f>
        <v>2870600</v>
      </c>
      <c r="J267" s="10"/>
      <c r="K267" s="11"/>
      <c r="L267" s="73"/>
      <c r="P267"/>
    </row>
    <row r="268" spans="1:16" s="15" customFormat="1" ht="15" x14ac:dyDescent="0.25">
      <c r="A268" s="6"/>
      <c r="B268" s="106">
        <v>5.1100000000000003</v>
      </c>
      <c r="C268" s="32" t="s">
        <v>170</v>
      </c>
      <c r="D268" s="87"/>
      <c r="E268" s="44"/>
      <c r="F268" s="20"/>
      <c r="G268" s="99" t="s">
        <v>385</v>
      </c>
      <c r="H268" s="55"/>
      <c r="I268" s="61"/>
      <c r="J268" s="9"/>
      <c r="K268" s="9"/>
      <c r="L268" s="74"/>
      <c r="P268"/>
    </row>
    <row r="269" spans="1:16" s="15" customFormat="1" ht="30" x14ac:dyDescent="0.2">
      <c r="A269" s="19">
        <f>A266+1</f>
        <v>246</v>
      </c>
      <c r="B269" s="108" t="s">
        <v>632</v>
      </c>
      <c r="C269" s="17" t="s">
        <v>45</v>
      </c>
      <c r="D269" s="83">
        <v>15</v>
      </c>
      <c r="E269" s="48" t="s">
        <v>4</v>
      </c>
      <c r="F269" s="49">
        <v>2500</v>
      </c>
      <c r="G269" s="47"/>
      <c r="H269" s="49">
        <f t="shared" ref="H269" si="90">SUM(F269-(F269*G269))</f>
        <v>2500</v>
      </c>
      <c r="I269" s="57">
        <f t="shared" ref="I269" si="91">H269*D269</f>
        <v>37500</v>
      </c>
      <c r="J269" s="50"/>
      <c r="K269" s="50"/>
      <c r="L269" s="68"/>
      <c r="P269"/>
    </row>
    <row r="270" spans="1:16" s="15" customFormat="1" ht="15.75" thickBot="1" x14ac:dyDescent="0.3">
      <c r="A270" s="8"/>
      <c r="B270" s="109"/>
      <c r="C270" s="31" t="s">
        <v>171</v>
      </c>
      <c r="D270" s="86"/>
      <c r="E270" s="43"/>
      <c r="F270" s="42"/>
      <c r="G270" s="23"/>
      <c r="H270" s="54"/>
      <c r="I270" s="59">
        <f>SUM(I269:I269)</f>
        <v>37500</v>
      </c>
      <c r="J270" s="10"/>
      <c r="K270" s="11"/>
      <c r="L270" s="73"/>
      <c r="P270"/>
    </row>
    <row r="271" spans="1:16" s="15" customFormat="1" ht="15" x14ac:dyDescent="0.25">
      <c r="A271" s="6"/>
      <c r="B271" s="106">
        <v>5.12</v>
      </c>
      <c r="C271" s="32" t="s">
        <v>168</v>
      </c>
      <c r="D271" s="87"/>
      <c r="E271" s="44"/>
      <c r="F271" s="20"/>
      <c r="G271" s="99" t="s">
        <v>432</v>
      </c>
      <c r="H271" s="55"/>
      <c r="I271" s="61"/>
      <c r="J271" s="9"/>
      <c r="K271" s="9"/>
      <c r="L271" s="74"/>
      <c r="P271"/>
    </row>
    <row r="272" spans="1:16" s="15" customFormat="1" ht="30" x14ac:dyDescent="0.2">
      <c r="A272" s="19">
        <f>A269+1</f>
        <v>247</v>
      </c>
      <c r="B272" s="110">
        <v>5.12</v>
      </c>
      <c r="C272" s="34" t="s">
        <v>115</v>
      </c>
      <c r="D272" s="83">
        <v>1200</v>
      </c>
      <c r="E272" s="48" t="s">
        <v>4</v>
      </c>
      <c r="F272" s="118">
        <v>1185</v>
      </c>
      <c r="G272" s="47"/>
      <c r="H272" s="49">
        <f t="shared" ref="H272:H281" si="92">SUM(F272-(F272*G272))</f>
        <v>1185</v>
      </c>
      <c r="I272" s="57">
        <f t="shared" ref="I272:I281" si="93">H272*D272</f>
        <v>1422000</v>
      </c>
      <c r="J272" s="50"/>
      <c r="K272" s="50"/>
      <c r="L272" s="68"/>
      <c r="P272"/>
    </row>
    <row r="273" spans="1:16" ht="45" x14ac:dyDescent="0.2">
      <c r="A273" s="19">
        <f t="shared" ref="A273:A281" si="94">A272+1</f>
        <v>248</v>
      </c>
      <c r="B273" s="110" t="s">
        <v>633</v>
      </c>
      <c r="C273" s="34" t="s">
        <v>116</v>
      </c>
      <c r="D273" s="83">
        <v>50</v>
      </c>
      <c r="E273" s="48" t="s">
        <v>4</v>
      </c>
      <c r="F273" s="118">
        <v>8160</v>
      </c>
      <c r="G273" s="47"/>
      <c r="H273" s="49">
        <f t="shared" si="92"/>
        <v>8160</v>
      </c>
      <c r="I273" s="57">
        <f t="shared" si="93"/>
        <v>408000</v>
      </c>
      <c r="J273" s="50"/>
      <c r="K273" s="50"/>
      <c r="L273" s="68"/>
      <c r="P273"/>
    </row>
    <row r="274" spans="1:16" ht="45" x14ac:dyDescent="0.2">
      <c r="A274" s="19">
        <f t="shared" si="94"/>
        <v>249</v>
      </c>
      <c r="B274" s="110" t="s">
        <v>634</v>
      </c>
      <c r="C274" s="34" t="s">
        <v>117</v>
      </c>
      <c r="D274" s="83">
        <v>3</v>
      </c>
      <c r="E274" s="48" t="s">
        <v>4</v>
      </c>
      <c r="F274" s="118">
        <v>14200</v>
      </c>
      <c r="G274" s="47"/>
      <c r="H274" s="49">
        <f t="shared" si="92"/>
        <v>14200</v>
      </c>
      <c r="I274" s="57">
        <f t="shared" si="93"/>
        <v>42600</v>
      </c>
      <c r="J274" s="50"/>
      <c r="K274" s="50"/>
      <c r="L274" s="68"/>
      <c r="P274"/>
    </row>
    <row r="275" spans="1:16" s="15" customFormat="1" ht="30" x14ac:dyDescent="0.2">
      <c r="A275" s="19">
        <f t="shared" si="94"/>
        <v>250</v>
      </c>
      <c r="B275" s="110">
        <v>5.12</v>
      </c>
      <c r="C275" s="34" t="s">
        <v>118</v>
      </c>
      <c r="D275" s="83">
        <v>20</v>
      </c>
      <c r="E275" s="48" t="s">
        <v>4</v>
      </c>
      <c r="F275" s="118">
        <v>1200</v>
      </c>
      <c r="G275" s="47"/>
      <c r="H275" s="49">
        <f t="shared" si="92"/>
        <v>1200</v>
      </c>
      <c r="I275" s="57">
        <f t="shared" si="93"/>
        <v>24000</v>
      </c>
      <c r="J275" s="50"/>
      <c r="K275" s="50"/>
      <c r="L275" s="68"/>
      <c r="P275"/>
    </row>
    <row r="276" spans="1:16" s="15" customFormat="1" ht="30" x14ac:dyDescent="0.2">
      <c r="A276" s="19">
        <f t="shared" si="94"/>
        <v>251</v>
      </c>
      <c r="B276" s="110">
        <v>5.12</v>
      </c>
      <c r="C276" s="34" t="s">
        <v>119</v>
      </c>
      <c r="D276" s="83">
        <v>2</v>
      </c>
      <c r="E276" s="48" t="s">
        <v>4</v>
      </c>
      <c r="F276" s="118">
        <v>4380</v>
      </c>
      <c r="G276" s="47"/>
      <c r="H276" s="49">
        <f t="shared" si="92"/>
        <v>4380</v>
      </c>
      <c r="I276" s="57">
        <f t="shared" si="93"/>
        <v>8760</v>
      </c>
      <c r="J276" s="50"/>
      <c r="K276" s="50"/>
      <c r="L276" s="68"/>
      <c r="P276"/>
    </row>
    <row r="277" spans="1:16" s="15" customFormat="1" ht="30" x14ac:dyDescent="0.2">
      <c r="A277" s="19">
        <f t="shared" si="94"/>
        <v>252</v>
      </c>
      <c r="B277" s="110">
        <v>5.12</v>
      </c>
      <c r="C277" s="34" t="s">
        <v>120</v>
      </c>
      <c r="D277" s="83">
        <v>500</v>
      </c>
      <c r="E277" s="48" t="s">
        <v>4</v>
      </c>
      <c r="F277" s="118">
        <v>350</v>
      </c>
      <c r="G277" s="47"/>
      <c r="H277" s="49">
        <f t="shared" si="92"/>
        <v>350</v>
      </c>
      <c r="I277" s="57">
        <f t="shared" si="93"/>
        <v>175000</v>
      </c>
      <c r="J277" s="50"/>
      <c r="K277" s="50"/>
      <c r="L277" s="68"/>
      <c r="P277"/>
    </row>
    <row r="278" spans="1:16" s="15" customFormat="1" ht="30" x14ac:dyDescent="0.2">
      <c r="A278" s="19">
        <f t="shared" si="94"/>
        <v>253</v>
      </c>
      <c r="B278" s="110">
        <v>5.12</v>
      </c>
      <c r="C278" s="34" t="s">
        <v>121</v>
      </c>
      <c r="D278" s="83">
        <v>1</v>
      </c>
      <c r="E278" s="48" t="s">
        <v>4</v>
      </c>
      <c r="F278" s="118">
        <v>40000</v>
      </c>
      <c r="G278" s="47"/>
      <c r="H278" s="49">
        <f t="shared" si="92"/>
        <v>40000</v>
      </c>
      <c r="I278" s="57">
        <f t="shared" si="93"/>
        <v>40000</v>
      </c>
      <c r="J278" s="50"/>
      <c r="K278" s="50"/>
      <c r="L278" s="68"/>
      <c r="P278"/>
    </row>
    <row r="279" spans="1:16" s="15" customFormat="1" ht="30" x14ac:dyDescent="0.2">
      <c r="A279" s="19">
        <f t="shared" si="94"/>
        <v>254</v>
      </c>
      <c r="B279" s="110">
        <v>5.12</v>
      </c>
      <c r="C279" s="34" t="s">
        <v>122</v>
      </c>
      <c r="D279" s="83">
        <v>2</v>
      </c>
      <c r="E279" s="48" t="s">
        <v>4</v>
      </c>
      <c r="F279" s="118">
        <v>32250</v>
      </c>
      <c r="G279" s="47"/>
      <c r="H279" s="49">
        <f t="shared" si="92"/>
        <v>32250</v>
      </c>
      <c r="I279" s="57">
        <f t="shared" si="93"/>
        <v>64500</v>
      </c>
      <c r="J279" s="50"/>
      <c r="K279" s="50"/>
      <c r="L279" s="68"/>
      <c r="P279"/>
    </row>
    <row r="280" spans="1:16" s="15" customFormat="1" ht="30" x14ac:dyDescent="0.2">
      <c r="A280" s="19">
        <f t="shared" si="94"/>
        <v>255</v>
      </c>
      <c r="B280" s="110">
        <v>5.12</v>
      </c>
      <c r="C280" s="34" t="s">
        <v>123</v>
      </c>
      <c r="D280" s="83">
        <v>2</v>
      </c>
      <c r="E280" s="48" t="s">
        <v>4</v>
      </c>
      <c r="F280" s="118">
        <v>35000</v>
      </c>
      <c r="G280" s="47"/>
      <c r="H280" s="49">
        <f t="shared" si="92"/>
        <v>35000</v>
      </c>
      <c r="I280" s="57">
        <f t="shared" si="93"/>
        <v>70000</v>
      </c>
      <c r="J280" s="50"/>
      <c r="K280" s="50"/>
      <c r="L280" s="68"/>
      <c r="P280"/>
    </row>
    <row r="281" spans="1:16" s="15" customFormat="1" ht="27" customHeight="1" x14ac:dyDescent="0.2">
      <c r="A281" s="19">
        <f t="shared" si="94"/>
        <v>256</v>
      </c>
      <c r="B281" s="110">
        <v>5.12</v>
      </c>
      <c r="C281" s="34" t="s">
        <v>124</v>
      </c>
      <c r="D281" s="83">
        <v>1</v>
      </c>
      <c r="E281" s="48" t="s">
        <v>4</v>
      </c>
      <c r="F281" s="118">
        <v>19350</v>
      </c>
      <c r="G281" s="47"/>
      <c r="H281" s="49">
        <f t="shared" si="92"/>
        <v>19350</v>
      </c>
      <c r="I281" s="57">
        <f t="shared" si="93"/>
        <v>19350</v>
      </c>
      <c r="J281" s="50"/>
      <c r="K281" s="50"/>
      <c r="L281" s="68"/>
      <c r="P281"/>
    </row>
    <row r="282" spans="1:16" s="15" customFormat="1" ht="15.75" thickBot="1" x14ac:dyDescent="0.3">
      <c r="A282" s="8"/>
      <c r="B282" s="109"/>
      <c r="C282" s="31" t="s">
        <v>167</v>
      </c>
      <c r="D282" s="86"/>
      <c r="E282" s="43"/>
      <c r="F282" s="42"/>
      <c r="G282" s="23"/>
      <c r="H282" s="54"/>
      <c r="I282" s="59">
        <f>SUM(I272:I281)</f>
        <v>2274210</v>
      </c>
      <c r="J282" s="10"/>
      <c r="K282" s="11"/>
      <c r="L282" s="73"/>
      <c r="P282"/>
    </row>
    <row r="283" spans="1:16" s="15" customFormat="1" ht="15" x14ac:dyDescent="0.25">
      <c r="A283" s="6"/>
      <c r="B283" s="106">
        <v>5.13</v>
      </c>
      <c r="C283" s="27" t="s">
        <v>468</v>
      </c>
      <c r="D283" s="82"/>
      <c r="E283" s="41"/>
      <c r="F283" s="20"/>
      <c r="G283" s="99" t="s">
        <v>471</v>
      </c>
      <c r="H283" s="52"/>
      <c r="I283" s="60"/>
      <c r="J283" s="7"/>
      <c r="K283" s="7"/>
      <c r="L283" s="72"/>
      <c r="P283"/>
    </row>
    <row r="284" spans="1:16" s="15" customFormat="1" ht="27" customHeight="1" x14ac:dyDescent="0.2">
      <c r="A284" s="19">
        <f>A281+1</f>
        <v>257</v>
      </c>
      <c r="B284" s="110">
        <v>5.13</v>
      </c>
      <c r="C284" s="34" t="s">
        <v>469</v>
      </c>
      <c r="D284" s="83">
        <v>1</v>
      </c>
      <c r="E284" s="48" t="s">
        <v>4</v>
      </c>
      <c r="F284" s="49">
        <v>43000</v>
      </c>
      <c r="G284" s="47"/>
      <c r="H284" s="49">
        <f t="shared" ref="H284:H285" si="95">SUM(F284-(F284*G284))</f>
        <v>43000</v>
      </c>
      <c r="I284" s="57">
        <f t="shared" ref="I284:I285" si="96">H284*D284</f>
        <v>43000</v>
      </c>
      <c r="J284" s="50"/>
      <c r="K284" s="50"/>
      <c r="L284" s="68"/>
      <c r="P284"/>
    </row>
    <row r="285" spans="1:16" s="15" customFormat="1" ht="27" customHeight="1" x14ac:dyDescent="0.2">
      <c r="A285" s="19">
        <f t="shared" ref="A285" si="97">A284+1</f>
        <v>258</v>
      </c>
      <c r="B285" s="110">
        <v>5.13</v>
      </c>
      <c r="C285" s="34" t="s">
        <v>470</v>
      </c>
      <c r="D285" s="83">
        <v>1</v>
      </c>
      <c r="E285" s="48" t="s">
        <v>4</v>
      </c>
      <c r="F285" s="49">
        <v>1200</v>
      </c>
      <c r="G285" s="47"/>
      <c r="H285" s="49">
        <f t="shared" si="95"/>
        <v>1200</v>
      </c>
      <c r="I285" s="57">
        <f t="shared" si="96"/>
        <v>1200</v>
      </c>
      <c r="J285" s="50"/>
      <c r="K285" s="50"/>
      <c r="L285" s="68"/>
      <c r="P285"/>
    </row>
    <row r="286" spans="1:16" s="15" customFormat="1" ht="15.75" thickBot="1" x14ac:dyDescent="0.3">
      <c r="A286" s="8"/>
      <c r="B286" s="109"/>
      <c r="C286" s="31" t="s">
        <v>472</v>
      </c>
      <c r="D286" s="86"/>
      <c r="E286" s="43"/>
      <c r="F286" s="42"/>
      <c r="G286" s="23"/>
      <c r="H286" s="54"/>
      <c r="I286" s="59">
        <f>SUM(I284:I285)</f>
        <v>44200</v>
      </c>
      <c r="J286" s="10"/>
      <c r="K286" s="11"/>
      <c r="L286" s="73"/>
      <c r="P286"/>
    </row>
    <row r="287" spans="1:16" s="15" customFormat="1" ht="15" x14ac:dyDescent="0.25">
      <c r="A287" s="6"/>
      <c r="B287" s="106">
        <v>5.14</v>
      </c>
      <c r="C287" s="27" t="s">
        <v>14</v>
      </c>
      <c r="D287" s="82"/>
      <c r="E287" s="41"/>
      <c r="F287" s="20"/>
      <c r="G287" s="99" t="s">
        <v>386</v>
      </c>
      <c r="H287" s="52"/>
      <c r="I287" s="60"/>
      <c r="J287" s="7"/>
      <c r="K287" s="7"/>
      <c r="L287" s="72"/>
      <c r="P287"/>
    </row>
    <row r="288" spans="1:16" s="15" customFormat="1" ht="45" x14ac:dyDescent="0.2">
      <c r="A288" s="19">
        <f>A285+1</f>
        <v>259</v>
      </c>
      <c r="B288" s="108" t="s">
        <v>635</v>
      </c>
      <c r="C288" s="17" t="s">
        <v>131</v>
      </c>
      <c r="D288" s="83">
        <v>2000</v>
      </c>
      <c r="E288" s="48" t="s">
        <v>6</v>
      </c>
      <c r="F288" s="49">
        <v>16</v>
      </c>
      <c r="G288" s="47"/>
      <c r="H288" s="49">
        <f t="shared" ref="H288:H325" si="98">SUM(F288-(F288*G288))</f>
        <v>16</v>
      </c>
      <c r="I288" s="57">
        <f t="shared" ref="I288:I325" si="99">H288*D288</f>
        <v>32000</v>
      </c>
      <c r="J288" s="50"/>
      <c r="K288" s="50"/>
      <c r="L288" s="68"/>
      <c r="P288"/>
    </row>
    <row r="289" spans="1:16" ht="45" x14ac:dyDescent="0.2">
      <c r="A289" s="19">
        <f t="shared" ref="A289:A325" si="100">A288+1</f>
        <v>260</v>
      </c>
      <c r="B289" s="108" t="s">
        <v>635</v>
      </c>
      <c r="C289" s="17" t="s">
        <v>396</v>
      </c>
      <c r="D289" s="83">
        <v>5000</v>
      </c>
      <c r="E289" s="48" t="s">
        <v>6</v>
      </c>
      <c r="F289" s="49">
        <v>18</v>
      </c>
      <c r="G289" s="47"/>
      <c r="H289" s="49">
        <f t="shared" si="98"/>
        <v>18</v>
      </c>
      <c r="I289" s="57">
        <f t="shared" si="99"/>
        <v>90000</v>
      </c>
      <c r="J289" s="50"/>
      <c r="K289" s="50"/>
      <c r="L289" s="68"/>
      <c r="P289"/>
    </row>
    <row r="290" spans="1:16" ht="45" x14ac:dyDescent="0.2">
      <c r="A290" s="19">
        <f t="shared" si="100"/>
        <v>261</v>
      </c>
      <c r="B290" s="108" t="s">
        <v>635</v>
      </c>
      <c r="C290" s="17" t="s">
        <v>397</v>
      </c>
      <c r="D290" s="83">
        <v>5000</v>
      </c>
      <c r="E290" s="48" t="s">
        <v>6</v>
      </c>
      <c r="F290" s="49">
        <v>23</v>
      </c>
      <c r="G290" s="47"/>
      <c r="H290" s="49">
        <f t="shared" si="98"/>
        <v>23</v>
      </c>
      <c r="I290" s="57">
        <f t="shared" si="99"/>
        <v>115000</v>
      </c>
      <c r="J290" s="50"/>
      <c r="K290" s="50"/>
      <c r="L290" s="68"/>
      <c r="P290"/>
    </row>
    <row r="291" spans="1:16" s="15" customFormat="1" ht="60" x14ac:dyDescent="0.2">
      <c r="A291" s="19">
        <f t="shared" si="100"/>
        <v>262</v>
      </c>
      <c r="B291" s="108" t="s">
        <v>635</v>
      </c>
      <c r="C291" s="17" t="s">
        <v>398</v>
      </c>
      <c r="D291" s="83">
        <v>5000</v>
      </c>
      <c r="E291" s="48" t="s">
        <v>6</v>
      </c>
      <c r="F291" s="49">
        <v>34</v>
      </c>
      <c r="G291" s="47"/>
      <c r="H291" s="49">
        <f t="shared" si="98"/>
        <v>34</v>
      </c>
      <c r="I291" s="57">
        <f t="shared" si="99"/>
        <v>170000</v>
      </c>
      <c r="J291" s="50"/>
      <c r="K291" s="50"/>
      <c r="L291" s="68"/>
      <c r="P291"/>
    </row>
    <row r="292" spans="1:16" s="15" customFormat="1" ht="60" x14ac:dyDescent="0.2">
      <c r="A292" s="19">
        <f t="shared" si="100"/>
        <v>263</v>
      </c>
      <c r="B292" s="108" t="s">
        <v>635</v>
      </c>
      <c r="C292" s="17" t="s">
        <v>399</v>
      </c>
      <c r="D292" s="83">
        <v>15000</v>
      </c>
      <c r="E292" s="48" t="s">
        <v>6</v>
      </c>
      <c r="F292" s="49">
        <v>70</v>
      </c>
      <c r="G292" s="47"/>
      <c r="H292" s="49">
        <f t="shared" si="98"/>
        <v>70</v>
      </c>
      <c r="I292" s="57">
        <f t="shared" si="99"/>
        <v>1050000</v>
      </c>
      <c r="J292" s="50"/>
      <c r="K292" s="50"/>
      <c r="L292" s="68"/>
      <c r="P292"/>
    </row>
    <row r="293" spans="1:16" s="15" customFormat="1" ht="60" x14ac:dyDescent="0.2">
      <c r="A293" s="19">
        <f t="shared" si="100"/>
        <v>264</v>
      </c>
      <c r="B293" s="108" t="s">
        <v>635</v>
      </c>
      <c r="C293" s="17" t="s">
        <v>400</v>
      </c>
      <c r="D293" s="83">
        <v>5000</v>
      </c>
      <c r="E293" s="48" t="s">
        <v>6</v>
      </c>
      <c r="F293" s="49">
        <v>120</v>
      </c>
      <c r="G293" s="47"/>
      <c r="H293" s="49">
        <f>SUM(F293-(F293*G293))</f>
        <v>120</v>
      </c>
      <c r="I293" s="57">
        <f>H293*D293</f>
        <v>600000</v>
      </c>
      <c r="J293" s="50"/>
      <c r="K293" s="50"/>
      <c r="L293" s="68"/>
      <c r="P293"/>
    </row>
    <row r="294" spans="1:16" s="15" customFormat="1" ht="30" x14ac:dyDescent="0.2">
      <c r="A294" s="19">
        <f t="shared" si="100"/>
        <v>265</v>
      </c>
      <c r="B294" s="108" t="s">
        <v>635</v>
      </c>
      <c r="C294" s="17" t="s">
        <v>158</v>
      </c>
      <c r="D294" s="83">
        <v>200</v>
      </c>
      <c r="E294" s="48" t="s">
        <v>4</v>
      </c>
      <c r="F294" s="49">
        <v>550</v>
      </c>
      <c r="G294" s="47"/>
      <c r="H294" s="49">
        <f t="shared" si="98"/>
        <v>550</v>
      </c>
      <c r="I294" s="57">
        <f t="shared" si="99"/>
        <v>110000</v>
      </c>
      <c r="J294" s="50"/>
      <c r="K294" s="50"/>
      <c r="L294" s="68"/>
      <c r="P294"/>
    </row>
    <row r="295" spans="1:16" s="15" customFormat="1" ht="45" x14ac:dyDescent="0.2">
      <c r="A295" s="19">
        <f t="shared" si="100"/>
        <v>266</v>
      </c>
      <c r="B295" s="108" t="s">
        <v>636</v>
      </c>
      <c r="C295" s="17" t="s">
        <v>159</v>
      </c>
      <c r="D295" s="83">
        <v>5000</v>
      </c>
      <c r="E295" s="48" t="s">
        <v>6</v>
      </c>
      <c r="F295" s="49">
        <v>6</v>
      </c>
      <c r="G295" s="47"/>
      <c r="H295" s="49">
        <f t="shared" si="98"/>
        <v>6</v>
      </c>
      <c r="I295" s="57">
        <f t="shared" si="99"/>
        <v>30000</v>
      </c>
      <c r="J295" s="50"/>
      <c r="K295" s="50"/>
      <c r="L295" s="68"/>
      <c r="P295"/>
    </row>
    <row r="296" spans="1:16" s="15" customFormat="1" ht="45" x14ac:dyDescent="0.2">
      <c r="A296" s="19">
        <f t="shared" si="100"/>
        <v>267</v>
      </c>
      <c r="B296" s="108" t="s">
        <v>637</v>
      </c>
      <c r="C296" s="17" t="s">
        <v>136</v>
      </c>
      <c r="D296" s="83">
        <v>15000</v>
      </c>
      <c r="E296" s="48" t="s">
        <v>6</v>
      </c>
      <c r="F296" s="49">
        <v>7</v>
      </c>
      <c r="G296" s="47"/>
      <c r="H296" s="49">
        <f t="shared" si="98"/>
        <v>7</v>
      </c>
      <c r="I296" s="57">
        <f t="shared" si="99"/>
        <v>105000</v>
      </c>
      <c r="J296" s="50"/>
      <c r="K296" s="50"/>
      <c r="L296" s="68"/>
      <c r="P296"/>
    </row>
    <row r="297" spans="1:16" s="15" customFormat="1" ht="30" x14ac:dyDescent="0.2">
      <c r="A297" s="19">
        <f t="shared" si="100"/>
        <v>268</v>
      </c>
      <c r="B297" s="108" t="s">
        <v>456</v>
      </c>
      <c r="C297" s="17" t="s">
        <v>137</v>
      </c>
      <c r="D297" s="83">
        <v>500</v>
      </c>
      <c r="E297" s="48" t="s">
        <v>6</v>
      </c>
      <c r="F297" s="49">
        <v>6</v>
      </c>
      <c r="G297" s="47"/>
      <c r="H297" s="49">
        <f t="shared" si="98"/>
        <v>6</v>
      </c>
      <c r="I297" s="57">
        <f t="shared" si="99"/>
        <v>3000</v>
      </c>
      <c r="J297" s="50"/>
      <c r="K297" s="50"/>
      <c r="L297" s="68"/>
      <c r="P297"/>
    </row>
    <row r="298" spans="1:16" s="15" customFormat="1" ht="30" x14ac:dyDescent="0.2">
      <c r="A298" s="19">
        <f t="shared" si="100"/>
        <v>269</v>
      </c>
      <c r="B298" s="108" t="s">
        <v>456</v>
      </c>
      <c r="C298" s="17" t="s">
        <v>138</v>
      </c>
      <c r="D298" s="83">
        <v>500</v>
      </c>
      <c r="E298" s="48" t="s">
        <v>6</v>
      </c>
      <c r="F298" s="49">
        <v>11</v>
      </c>
      <c r="G298" s="47"/>
      <c r="H298" s="49">
        <f t="shared" si="98"/>
        <v>11</v>
      </c>
      <c r="I298" s="57">
        <f t="shared" si="99"/>
        <v>5500</v>
      </c>
      <c r="J298" s="50"/>
      <c r="K298" s="50"/>
      <c r="L298" s="68"/>
      <c r="P298"/>
    </row>
    <row r="299" spans="1:16" s="15" customFormat="1" ht="30" x14ac:dyDescent="0.2">
      <c r="A299" s="19">
        <f t="shared" si="100"/>
        <v>270</v>
      </c>
      <c r="B299" s="108" t="s">
        <v>456</v>
      </c>
      <c r="C299" s="17" t="s">
        <v>139</v>
      </c>
      <c r="D299" s="83">
        <v>500</v>
      </c>
      <c r="E299" s="48" t="s">
        <v>6</v>
      </c>
      <c r="F299" s="49">
        <v>14</v>
      </c>
      <c r="G299" s="47"/>
      <c r="H299" s="49">
        <f t="shared" si="98"/>
        <v>14</v>
      </c>
      <c r="I299" s="57">
        <f t="shared" si="99"/>
        <v>7000</v>
      </c>
      <c r="J299" s="50"/>
      <c r="K299" s="50"/>
      <c r="L299" s="68"/>
      <c r="P299"/>
    </row>
    <row r="300" spans="1:16" s="15" customFormat="1" ht="30" x14ac:dyDescent="0.2">
      <c r="A300" s="19">
        <f t="shared" si="100"/>
        <v>271</v>
      </c>
      <c r="B300" s="108" t="s">
        <v>456</v>
      </c>
      <c r="C300" s="17" t="s">
        <v>140</v>
      </c>
      <c r="D300" s="83">
        <v>300</v>
      </c>
      <c r="E300" s="48" t="s">
        <v>6</v>
      </c>
      <c r="F300" s="49">
        <v>4</v>
      </c>
      <c r="G300" s="47"/>
      <c r="H300" s="49">
        <f t="shared" si="98"/>
        <v>4</v>
      </c>
      <c r="I300" s="57">
        <f t="shared" si="99"/>
        <v>1200</v>
      </c>
      <c r="J300" s="50"/>
      <c r="K300" s="50"/>
      <c r="L300" s="68"/>
      <c r="P300"/>
    </row>
    <row r="301" spans="1:16" s="15" customFormat="1" ht="30" x14ac:dyDescent="0.2">
      <c r="A301" s="19">
        <f t="shared" si="100"/>
        <v>272</v>
      </c>
      <c r="B301" s="108" t="s">
        <v>456</v>
      </c>
      <c r="C301" s="17" t="s">
        <v>172</v>
      </c>
      <c r="D301" s="85">
        <v>50</v>
      </c>
      <c r="E301" s="48" t="s">
        <v>4</v>
      </c>
      <c r="F301" s="49">
        <v>430</v>
      </c>
      <c r="G301" s="47"/>
      <c r="H301" s="49">
        <f t="shared" si="98"/>
        <v>430</v>
      </c>
      <c r="I301" s="57">
        <f t="shared" si="99"/>
        <v>21500</v>
      </c>
      <c r="J301" s="50"/>
      <c r="K301" s="50"/>
      <c r="L301" s="68"/>
      <c r="P301"/>
    </row>
    <row r="302" spans="1:16" s="15" customFormat="1" ht="30" x14ac:dyDescent="0.2">
      <c r="A302" s="19">
        <f t="shared" si="100"/>
        <v>273</v>
      </c>
      <c r="B302" s="108" t="s">
        <v>456</v>
      </c>
      <c r="C302" s="17" t="s">
        <v>173</v>
      </c>
      <c r="D302" s="85">
        <v>50</v>
      </c>
      <c r="E302" s="48" t="s">
        <v>4</v>
      </c>
      <c r="F302" s="49">
        <v>600</v>
      </c>
      <c r="G302" s="47"/>
      <c r="H302" s="49">
        <f t="shared" si="98"/>
        <v>600</v>
      </c>
      <c r="I302" s="57">
        <f t="shared" si="99"/>
        <v>30000</v>
      </c>
      <c r="J302" s="50"/>
      <c r="K302" s="50"/>
      <c r="L302" s="68"/>
      <c r="P302"/>
    </row>
    <row r="303" spans="1:16" s="15" customFormat="1" ht="45" x14ac:dyDescent="0.2">
      <c r="A303" s="19">
        <f t="shared" si="100"/>
        <v>274</v>
      </c>
      <c r="B303" s="108" t="s">
        <v>638</v>
      </c>
      <c r="C303" s="17" t="s">
        <v>143</v>
      </c>
      <c r="D303" s="90">
        <v>150</v>
      </c>
      <c r="E303" s="48" t="s">
        <v>4</v>
      </c>
      <c r="F303" s="49">
        <v>35</v>
      </c>
      <c r="G303" s="47"/>
      <c r="H303" s="49">
        <f t="shared" si="98"/>
        <v>35</v>
      </c>
      <c r="I303" s="57">
        <f t="shared" si="99"/>
        <v>5250</v>
      </c>
      <c r="J303" s="50"/>
      <c r="K303" s="50"/>
      <c r="L303" s="68"/>
      <c r="P303"/>
    </row>
    <row r="304" spans="1:16" s="15" customFormat="1" ht="45" x14ac:dyDescent="0.2">
      <c r="A304" s="19">
        <f t="shared" si="100"/>
        <v>275</v>
      </c>
      <c r="B304" s="108" t="s">
        <v>638</v>
      </c>
      <c r="C304" s="17" t="s">
        <v>654</v>
      </c>
      <c r="D304" s="90">
        <v>100</v>
      </c>
      <c r="E304" s="48" t="s">
        <v>4</v>
      </c>
      <c r="F304" s="49">
        <v>50</v>
      </c>
      <c r="G304" s="47"/>
      <c r="H304" s="49">
        <f t="shared" si="98"/>
        <v>50</v>
      </c>
      <c r="I304" s="57">
        <f t="shared" si="99"/>
        <v>5000</v>
      </c>
      <c r="J304" s="50"/>
      <c r="K304" s="50"/>
      <c r="L304" s="68"/>
      <c r="P304"/>
    </row>
    <row r="305" spans="1:16" s="15" customFormat="1" ht="45" x14ac:dyDescent="0.2">
      <c r="A305" s="19">
        <f t="shared" si="100"/>
        <v>276</v>
      </c>
      <c r="B305" s="108" t="s">
        <v>638</v>
      </c>
      <c r="C305" s="17" t="s">
        <v>655</v>
      </c>
      <c r="D305" s="90">
        <v>50</v>
      </c>
      <c r="E305" s="48" t="s">
        <v>4</v>
      </c>
      <c r="F305" s="49">
        <v>60</v>
      </c>
      <c r="G305" s="47"/>
      <c r="H305" s="49">
        <f t="shared" si="98"/>
        <v>60</v>
      </c>
      <c r="I305" s="57">
        <f t="shared" si="99"/>
        <v>3000</v>
      </c>
      <c r="J305" s="50"/>
      <c r="K305" s="50"/>
      <c r="L305" s="68"/>
      <c r="P305"/>
    </row>
    <row r="306" spans="1:16" s="15" customFormat="1" ht="30" x14ac:dyDescent="0.2">
      <c r="A306" s="19">
        <f t="shared" si="100"/>
        <v>277</v>
      </c>
      <c r="B306" s="108" t="s">
        <v>638</v>
      </c>
      <c r="C306" s="17" t="s">
        <v>144</v>
      </c>
      <c r="D306" s="90">
        <v>1000</v>
      </c>
      <c r="E306" s="48" t="s">
        <v>6</v>
      </c>
      <c r="F306" s="49">
        <v>3</v>
      </c>
      <c r="G306" s="47"/>
      <c r="H306" s="49">
        <f t="shared" si="98"/>
        <v>3</v>
      </c>
      <c r="I306" s="57">
        <f t="shared" si="99"/>
        <v>3000</v>
      </c>
      <c r="J306" s="50"/>
      <c r="K306" s="50"/>
      <c r="L306" s="68"/>
      <c r="P306"/>
    </row>
    <row r="307" spans="1:16" s="15" customFormat="1" ht="30" x14ac:dyDescent="0.2">
      <c r="A307" s="19">
        <f t="shared" si="100"/>
        <v>278</v>
      </c>
      <c r="B307" s="108" t="s">
        <v>638</v>
      </c>
      <c r="C307" s="17" t="s">
        <v>653</v>
      </c>
      <c r="D307" s="90">
        <v>1000</v>
      </c>
      <c r="E307" s="48" t="s">
        <v>6</v>
      </c>
      <c r="F307" s="49">
        <v>4</v>
      </c>
      <c r="G307" s="47"/>
      <c r="H307" s="49">
        <f t="shared" si="98"/>
        <v>4</v>
      </c>
      <c r="I307" s="57">
        <f t="shared" si="99"/>
        <v>4000</v>
      </c>
      <c r="J307" s="50"/>
      <c r="K307" s="50"/>
      <c r="L307" s="68"/>
      <c r="P307"/>
    </row>
    <row r="308" spans="1:16" s="15" customFormat="1" ht="30" x14ac:dyDescent="0.2">
      <c r="A308" s="19">
        <f t="shared" si="100"/>
        <v>279</v>
      </c>
      <c r="B308" s="108" t="s">
        <v>638</v>
      </c>
      <c r="C308" s="17" t="s">
        <v>225</v>
      </c>
      <c r="D308" s="90">
        <v>2000</v>
      </c>
      <c r="E308" s="48" t="s">
        <v>6</v>
      </c>
      <c r="F308" s="49">
        <v>17</v>
      </c>
      <c r="G308" s="47"/>
      <c r="H308" s="49">
        <f t="shared" si="98"/>
        <v>17</v>
      </c>
      <c r="I308" s="57">
        <f t="shared" si="99"/>
        <v>34000</v>
      </c>
      <c r="J308" s="50"/>
      <c r="K308" s="50"/>
      <c r="L308" s="68"/>
      <c r="P308"/>
    </row>
    <row r="309" spans="1:16" s="15" customFormat="1" ht="30" x14ac:dyDescent="0.2">
      <c r="A309" s="19">
        <f t="shared" si="100"/>
        <v>280</v>
      </c>
      <c r="B309" s="108" t="s">
        <v>638</v>
      </c>
      <c r="C309" s="17" t="s">
        <v>652</v>
      </c>
      <c r="D309" s="90">
        <v>5000</v>
      </c>
      <c r="E309" s="48" t="s">
        <v>6</v>
      </c>
      <c r="F309" s="49">
        <v>22</v>
      </c>
      <c r="G309" s="47"/>
      <c r="H309" s="49">
        <f t="shared" si="98"/>
        <v>22</v>
      </c>
      <c r="I309" s="57">
        <f t="shared" si="99"/>
        <v>110000</v>
      </c>
      <c r="J309" s="50"/>
      <c r="K309" s="50"/>
      <c r="L309" s="68"/>
      <c r="P309"/>
    </row>
    <row r="310" spans="1:16" s="15" customFormat="1" ht="15" x14ac:dyDescent="0.2">
      <c r="A310" s="19">
        <f t="shared" si="100"/>
        <v>281</v>
      </c>
      <c r="B310" s="108" t="s">
        <v>638</v>
      </c>
      <c r="C310" s="17" t="s">
        <v>145</v>
      </c>
      <c r="D310" s="90">
        <v>5000</v>
      </c>
      <c r="E310" s="48" t="s">
        <v>6</v>
      </c>
      <c r="F310" s="49">
        <v>8</v>
      </c>
      <c r="G310" s="47"/>
      <c r="H310" s="49">
        <f t="shared" si="98"/>
        <v>8</v>
      </c>
      <c r="I310" s="57">
        <f t="shared" si="99"/>
        <v>40000</v>
      </c>
      <c r="J310" s="50"/>
      <c r="K310" s="50"/>
      <c r="L310" s="68"/>
      <c r="P310"/>
    </row>
    <row r="311" spans="1:16" s="15" customFormat="1" ht="15" x14ac:dyDescent="0.2">
      <c r="A311" s="19">
        <f t="shared" si="100"/>
        <v>282</v>
      </c>
      <c r="B311" s="108" t="s">
        <v>638</v>
      </c>
      <c r="C311" s="17" t="s">
        <v>656</v>
      </c>
      <c r="D311" s="90">
        <v>10000</v>
      </c>
      <c r="E311" s="48" t="s">
        <v>6</v>
      </c>
      <c r="F311" s="49">
        <v>10</v>
      </c>
      <c r="G311" s="47"/>
      <c r="H311" s="49">
        <f t="shared" si="98"/>
        <v>10</v>
      </c>
      <c r="I311" s="57">
        <f t="shared" si="99"/>
        <v>100000</v>
      </c>
      <c r="J311" s="50"/>
      <c r="K311" s="50"/>
      <c r="L311" s="68"/>
      <c r="P311"/>
    </row>
    <row r="312" spans="1:16" s="15" customFormat="1" ht="30" x14ac:dyDescent="0.2">
      <c r="A312" s="19">
        <f t="shared" si="100"/>
        <v>283</v>
      </c>
      <c r="B312" s="108" t="s">
        <v>638</v>
      </c>
      <c r="C312" s="17" t="s">
        <v>657</v>
      </c>
      <c r="D312" s="90">
        <v>15000</v>
      </c>
      <c r="E312" s="48" t="s">
        <v>6</v>
      </c>
      <c r="F312" s="49">
        <v>22</v>
      </c>
      <c r="G312" s="47"/>
      <c r="H312" s="49">
        <f t="shared" si="98"/>
        <v>22</v>
      </c>
      <c r="I312" s="57">
        <f t="shared" si="99"/>
        <v>330000</v>
      </c>
      <c r="J312" s="50"/>
      <c r="K312" s="50"/>
      <c r="L312" s="68"/>
      <c r="P312"/>
    </row>
    <row r="313" spans="1:16" s="15" customFormat="1" ht="45" x14ac:dyDescent="0.2">
      <c r="A313" s="19">
        <f t="shared" si="100"/>
        <v>284</v>
      </c>
      <c r="B313" s="108" t="s">
        <v>638</v>
      </c>
      <c r="C313" s="17" t="s">
        <v>659</v>
      </c>
      <c r="D313" s="90">
        <v>2000</v>
      </c>
      <c r="E313" s="48" t="s">
        <v>6</v>
      </c>
      <c r="F313" s="49">
        <v>6</v>
      </c>
      <c r="G313" s="47"/>
      <c r="H313" s="49">
        <f t="shared" si="98"/>
        <v>6</v>
      </c>
      <c r="I313" s="57">
        <f t="shared" si="99"/>
        <v>12000</v>
      </c>
      <c r="J313" s="50"/>
      <c r="K313" s="50"/>
      <c r="L313" s="68"/>
      <c r="P313"/>
    </row>
    <row r="314" spans="1:16" s="15" customFormat="1" ht="45" x14ac:dyDescent="0.2">
      <c r="A314" s="19">
        <f t="shared" si="100"/>
        <v>285</v>
      </c>
      <c r="B314" s="108" t="s">
        <v>638</v>
      </c>
      <c r="C314" s="17" t="s">
        <v>658</v>
      </c>
      <c r="D314" s="90">
        <v>5000</v>
      </c>
      <c r="E314" s="48" t="s">
        <v>6</v>
      </c>
      <c r="F314" s="49">
        <v>8</v>
      </c>
      <c r="G314" s="47"/>
      <c r="H314" s="49">
        <f t="shared" si="98"/>
        <v>8</v>
      </c>
      <c r="I314" s="57">
        <f t="shared" si="99"/>
        <v>40000</v>
      </c>
      <c r="J314" s="50"/>
      <c r="K314" s="50"/>
      <c r="L314" s="68"/>
      <c r="P314"/>
    </row>
    <row r="315" spans="1:16" s="15" customFormat="1" ht="30" x14ac:dyDescent="0.2">
      <c r="A315" s="19">
        <f t="shared" si="100"/>
        <v>286</v>
      </c>
      <c r="B315" s="108" t="s">
        <v>638</v>
      </c>
      <c r="C315" s="17" t="s">
        <v>146</v>
      </c>
      <c r="D315" s="90">
        <v>1500</v>
      </c>
      <c r="E315" s="48" t="s">
        <v>6</v>
      </c>
      <c r="F315" s="49">
        <v>5</v>
      </c>
      <c r="G315" s="47"/>
      <c r="H315" s="49">
        <f t="shared" si="98"/>
        <v>5</v>
      </c>
      <c r="I315" s="57">
        <f t="shared" si="99"/>
        <v>7500</v>
      </c>
      <c r="J315" s="50"/>
      <c r="K315" s="50"/>
      <c r="L315" s="68"/>
      <c r="P315"/>
    </row>
    <row r="316" spans="1:16" s="15" customFormat="1" ht="30" x14ac:dyDescent="0.2">
      <c r="A316" s="19">
        <f t="shared" si="100"/>
        <v>287</v>
      </c>
      <c r="B316" s="108" t="s">
        <v>638</v>
      </c>
      <c r="C316" s="17" t="s">
        <v>660</v>
      </c>
      <c r="D316" s="90">
        <v>1500</v>
      </c>
      <c r="E316" s="48" t="s">
        <v>6</v>
      </c>
      <c r="F316" s="49">
        <v>6</v>
      </c>
      <c r="G316" s="47"/>
      <c r="H316" s="49">
        <f t="shared" si="98"/>
        <v>6</v>
      </c>
      <c r="I316" s="57">
        <f t="shared" si="99"/>
        <v>9000</v>
      </c>
      <c r="J316" s="50"/>
      <c r="K316" s="50"/>
      <c r="L316" s="68"/>
      <c r="P316"/>
    </row>
    <row r="317" spans="1:16" s="15" customFormat="1" ht="30" x14ac:dyDescent="0.2">
      <c r="A317" s="19">
        <f t="shared" si="100"/>
        <v>288</v>
      </c>
      <c r="B317" s="108" t="s">
        <v>638</v>
      </c>
      <c r="C317" s="17" t="s">
        <v>661</v>
      </c>
      <c r="D317" s="90">
        <v>1500</v>
      </c>
      <c r="E317" s="48" t="s">
        <v>6</v>
      </c>
      <c r="F317" s="49">
        <v>9</v>
      </c>
      <c r="G317" s="47"/>
      <c r="H317" s="49">
        <f t="shared" si="98"/>
        <v>9</v>
      </c>
      <c r="I317" s="57">
        <f t="shared" si="99"/>
        <v>13500</v>
      </c>
      <c r="J317" s="50"/>
      <c r="K317" s="50"/>
      <c r="L317" s="68"/>
      <c r="P317"/>
    </row>
    <row r="318" spans="1:16" s="15" customFormat="1" ht="15" x14ac:dyDescent="0.2">
      <c r="A318" s="19">
        <f t="shared" si="100"/>
        <v>289</v>
      </c>
      <c r="B318" s="108" t="s">
        <v>638</v>
      </c>
      <c r="C318" s="17" t="s">
        <v>178</v>
      </c>
      <c r="D318" s="90">
        <v>500</v>
      </c>
      <c r="E318" s="48" t="s">
        <v>6</v>
      </c>
      <c r="F318" s="49">
        <v>19</v>
      </c>
      <c r="G318" s="47"/>
      <c r="H318" s="49">
        <f t="shared" si="98"/>
        <v>19</v>
      </c>
      <c r="I318" s="57">
        <f t="shared" si="99"/>
        <v>9500</v>
      </c>
      <c r="J318" s="50"/>
      <c r="K318" s="50"/>
      <c r="L318" s="68"/>
      <c r="P318"/>
    </row>
    <row r="319" spans="1:16" s="15" customFormat="1" ht="30" x14ac:dyDescent="0.2">
      <c r="A319" s="19">
        <f t="shared" si="100"/>
        <v>290</v>
      </c>
      <c r="B319" s="108" t="s">
        <v>638</v>
      </c>
      <c r="C319" s="17" t="s">
        <v>147</v>
      </c>
      <c r="D319" s="90">
        <v>200</v>
      </c>
      <c r="E319" s="48" t="s">
        <v>6</v>
      </c>
      <c r="F319" s="49">
        <v>9</v>
      </c>
      <c r="G319" s="47"/>
      <c r="H319" s="49">
        <f t="shared" si="98"/>
        <v>9</v>
      </c>
      <c r="I319" s="57">
        <f t="shared" si="99"/>
        <v>1800</v>
      </c>
      <c r="J319" s="50"/>
      <c r="K319" s="50"/>
      <c r="L319" s="68"/>
      <c r="P319"/>
    </row>
    <row r="320" spans="1:16" s="15" customFormat="1" ht="15" x14ac:dyDescent="0.2">
      <c r="A320" s="19">
        <f t="shared" si="100"/>
        <v>291</v>
      </c>
      <c r="B320" s="108" t="s">
        <v>638</v>
      </c>
      <c r="C320" s="17" t="s">
        <v>148</v>
      </c>
      <c r="D320" s="90">
        <v>1000</v>
      </c>
      <c r="E320" s="48" t="s">
        <v>6</v>
      </c>
      <c r="F320" s="49">
        <v>19</v>
      </c>
      <c r="G320" s="47"/>
      <c r="H320" s="49">
        <f t="shared" si="98"/>
        <v>19</v>
      </c>
      <c r="I320" s="57">
        <f t="shared" si="99"/>
        <v>19000</v>
      </c>
      <c r="J320" s="50"/>
      <c r="K320" s="50"/>
      <c r="L320" s="68"/>
      <c r="P320"/>
    </row>
    <row r="321" spans="1:16" s="15" customFormat="1" ht="15" x14ac:dyDescent="0.2">
      <c r="A321" s="19">
        <f t="shared" si="100"/>
        <v>292</v>
      </c>
      <c r="B321" s="108" t="s">
        <v>638</v>
      </c>
      <c r="C321" s="17" t="s">
        <v>149</v>
      </c>
      <c r="D321" s="90">
        <v>500</v>
      </c>
      <c r="E321" s="48" t="s">
        <v>6</v>
      </c>
      <c r="F321" s="49">
        <v>23</v>
      </c>
      <c r="G321" s="47"/>
      <c r="H321" s="49">
        <f t="shared" si="98"/>
        <v>23</v>
      </c>
      <c r="I321" s="57">
        <f t="shared" si="99"/>
        <v>11500</v>
      </c>
      <c r="J321" s="50"/>
      <c r="K321" s="50"/>
      <c r="L321" s="68"/>
      <c r="P321"/>
    </row>
    <row r="322" spans="1:16" s="15" customFormat="1" ht="15" x14ac:dyDescent="0.2">
      <c r="A322" s="19">
        <f t="shared" si="100"/>
        <v>293</v>
      </c>
      <c r="B322" s="108" t="s">
        <v>638</v>
      </c>
      <c r="C322" s="17" t="s">
        <v>150</v>
      </c>
      <c r="D322" s="90">
        <v>500</v>
      </c>
      <c r="E322" s="48" t="s">
        <v>6</v>
      </c>
      <c r="F322" s="49">
        <v>10</v>
      </c>
      <c r="G322" s="47"/>
      <c r="H322" s="49">
        <f t="shared" si="98"/>
        <v>10</v>
      </c>
      <c r="I322" s="57">
        <f t="shared" si="99"/>
        <v>5000</v>
      </c>
      <c r="J322" s="50"/>
      <c r="K322" s="50"/>
      <c r="L322" s="68"/>
      <c r="P322"/>
    </row>
    <row r="323" spans="1:16" s="15" customFormat="1" ht="15" x14ac:dyDescent="0.2">
      <c r="A323" s="19">
        <f t="shared" si="100"/>
        <v>294</v>
      </c>
      <c r="B323" s="108" t="s">
        <v>638</v>
      </c>
      <c r="C323" s="17" t="s">
        <v>151</v>
      </c>
      <c r="D323" s="90">
        <v>300</v>
      </c>
      <c r="E323" s="48" t="s">
        <v>6</v>
      </c>
      <c r="F323" s="49">
        <v>20</v>
      </c>
      <c r="G323" s="47"/>
      <c r="H323" s="49">
        <f t="shared" si="98"/>
        <v>20</v>
      </c>
      <c r="I323" s="57">
        <f t="shared" si="99"/>
        <v>6000</v>
      </c>
      <c r="J323" s="50"/>
      <c r="K323" s="50"/>
      <c r="L323" s="68"/>
      <c r="P323"/>
    </row>
    <row r="324" spans="1:16" s="15" customFormat="1" ht="15" x14ac:dyDescent="0.2">
      <c r="A324" s="19">
        <f t="shared" si="100"/>
        <v>295</v>
      </c>
      <c r="B324" s="108" t="s">
        <v>638</v>
      </c>
      <c r="C324" s="17" t="s">
        <v>152</v>
      </c>
      <c r="D324" s="90">
        <v>200</v>
      </c>
      <c r="E324" s="48" t="s">
        <v>6</v>
      </c>
      <c r="F324" s="49">
        <v>25</v>
      </c>
      <c r="G324" s="47"/>
      <c r="H324" s="49">
        <f t="shared" si="98"/>
        <v>25</v>
      </c>
      <c r="I324" s="57">
        <f t="shared" si="99"/>
        <v>5000</v>
      </c>
      <c r="J324" s="50"/>
      <c r="K324" s="50"/>
      <c r="L324" s="68"/>
      <c r="P324"/>
    </row>
    <row r="325" spans="1:16" s="15" customFormat="1" ht="30" x14ac:dyDescent="0.2">
      <c r="A325" s="19">
        <f t="shared" si="100"/>
        <v>296</v>
      </c>
      <c r="B325" s="108" t="s">
        <v>638</v>
      </c>
      <c r="C325" s="17" t="s">
        <v>153</v>
      </c>
      <c r="D325" s="90">
        <v>500</v>
      </c>
      <c r="E325" s="48" t="s">
        <v>6</v>
      </c>
      <c r="F325" s="49">
        <v>10</v>
      </c>
      <c r="G325" s="47"/>
      <c r="H325" s="49">
        <f t="shared" si="98"/>
        <v>10</v>
      </c>
      <c r="I325" s="57">
        <f t="shared" si="99"/>
        <v>5000</v>
      </c>
      <c r="J325" s="50"/>
      <c r="K325" s="50"/>
      <c r="L325" s="68"/>
      <c r="P325"/>
    </row>
    <row r="326" spans="1:16" s="15" customFormat="1" ht="15.75" thickBot="1" x14ac:dyDescent="0.3">
      <c r="A326" s="8"/>
      <c r="B326" s="109"/>
      <c r="C326" s="31" t="s">
        <v>15</v>
      </c>
      <c r="D326" s="86"/>
      <c r="E326" s="43"/>
      <c r="F326" s="42"/>
      <c r="G326" s="23"/>
      <c r="H326" s="54"/>
      <c r="I326" s="59">
        <f>SUM(I288:I325)</f>
        <v>3149250</v>
      </c>
      <c r="J326" s="10"/>
      <c r="K326" s="11"/>
      <c r="L326" s="73"/>
      <c r="P326"/>
    </row>
    <row r="327" spans="1:16" s="15" customFormat="1" ht="15" x14ac:dyDescent="0.25">
      <c r="A327" s="6"/>
      <c r="B327" s="106">
        <v>5.16</v>
      </c>
      <c r="C327" s="27" t="s">
        <v>223</v>
      </c>
      <c r="D327" s="82"/>
      <c r="E327" s="41"/>
      <c r="F327" s="20"/>
      <c r="G327" s="99" t="s">
        <v>386</v>
      </c>
      <c r="H327" s="52"/>
      <c r="I327" s="60"/>
      <c r="J327" s="7"/>
      <c r="K327" s="7"/>
      <c r="L327" s="72"/>
      <c r="P327"/>
    </row>
    <row r="328" spans="1:16" s="15" customFormat="1" ht="15" x14ac:dyDescent="0.2">
      <c r="A328" s="19">
        <f>A325+1</f>
        <v>297</v>
      </c>
      <c r="B328" s="108">
        <v>5.15</v>
      </c>
      <c r="C328" s="17" t="s">
        <v>94</v>
      </c>
      <c r="D328" s="83">
        <v>100</v>
      </c>
      <c r="E328" s="48" t="s">
        <v>4</v>
      </c>
      <c r="F328" s="49">
        <v>520</v>
      </c>
      <c r="G328" s="47"/>
      <c r="H328" s="49">
        <f t="shared" ref="H328:H334" si="101">SUM(F328-(F328*G328))</f>
        <v>520</v>
      </c>
      <c r="I328" s="57">
        <f t="shared" ref="I328:I334" si="102">H328*D328</f>
        <v>52000</v>
      </c>
      <c r="J328" s="50"/>
      <c r="K328" s="50"/>
      <c r="L328" s="68"/>
      <c r="P328"/>
    </row>
    <row r="329" spans="1:16" ht="15" x14ac:dyDescent="0.2">
      <c r="A329" s="19">
        <f t="shared" ref="A329:A342" si="103">A328+1</f>
        <v>298</v>
      </c>
      <c r="B329" s="108">
        <v>5.15</v>
      </c>
      <c r="C329" s="17" t="s">
        <v>175</v>
      </c>
      <c r="D329" s="83">
        <v>20</v>
      </c>
      <c r="E329" s="48" t="s">
        <v>4</v>
      </c>
      <c r="F329" s="49">
        <v>800</v>
      </c>
      <c r="G329" s="47"/>
      <c r="H329" s="49">
        <f t="shared" si="101"/>
        <v>800</v>
      </c>
      <c r="I329" s="57">
        <f t="shared" si="102"/>
        <v>16000</v>
      </c>
      <c r="J329" s="50"/>
      <c r="K329" s="50"/>
      <c r="L329" s="68"/>
      <c r="P329"/>
    </row>
    <row r="330" spans="1:16" ht="30" x14ac:dyDescent="0.2">
      <c r="A330" s="19">
        <f t="shared" si="103"/>
        <v>299</v>
      </c>
      <c r="B330" s="108">
        <v>5.15</v>
      </c>
      <c r="C330" s="17" t="s">
        <v>72</v>
      </c>
      <c r="D330" s="83">
        <v>5</v>
      </c>
      <c r="E330" s="48" t="s">
        <v>4</v>
      </c>
      <c r="F330" s="49">
        <v>800</v>
      </c>
      <c r="G330" s="47"/>
      <c r="H330" s="49">
        <f t="shared" si="101"/>
        <v>800</v>
      </c>
      <c r="I330" s="57">
        <f t="shared" si="102"/>
        <v>4000</v>
      </c>
      <c r="J330" s="50"/>
      <c r="K330" s="50"/>
      <c r="L330" s="68"/>
      <c r="P330"/>
    </row>
    <row r="331" spans="1:16" ht="30" x14ac:dyDescent="0.2">
      <c r="A331" s="19">
        <f t="shared" si="103"/>
        <v>300</v>
      </c>
      <c r="B331" s="108">
        <v>5.15</v>
      </c>
      <c r="C331" s="17" t="s">
        <v>338</v>
      </c>
      <c r="D331" s="83">
        <v>20</v>
      </c>
      <c r="E331" s="48" t="s">
        <v>4</v>
      </c>
      <c r="F331" s="49">
        <v>3225</v>
      </c>
      <c r="G331" s="47"/>
      <c r="H331" s="49">
        <f t="shared" si="101"/>
        <v>3225</v>
      </c>
      <c r="I331" s="57">
        <f t="shared" si="102"/>
        <v>64500</v>
      </c>
      <c r="J331" s="50"/>
      <c r="K331" s="50"/>
      <c r="L331" s="68"/>
      <c r="P331"/>
    </row>
    <row r="332" spans="1:16" ht="30" x14ac:dyDescent="0.2">
      <c r="A332" s="19">
        <f t="shared" si="103"/>
        <v>301</v>
      </c>
      <c r="B332" s="108">
        <v>5.15</v>
      </c>
      <c r="C332" s="17" t="s">
        <v>339</v>
      </c>
      <c r="D332" s="83">
        <v>20</v>
      </c>
      <c r="E332" s="48" t="s">
        <v>4</v>
      </c>
      <c r="F332" s="49">
        <v>4200</v>
      </c>
      <c r="G332" s="47"/>
      <c r="H332" s="49">
        <f t="shared" si="101"/>
        <v>4200</v>
      </c>
      <c r="I332" s="57">
        <f t="shared" si="102"/>
        <v>84000</v>
      </c>
      <c r="J332" s="50"/>
      <c r="K332" s="50"/>
      <c r="L332" s="68"/>
      <c r="P332"/>
    </row>
    <row r="333" spans="1:16" ht="30" x14ac:dyDescent="0.2">
      <c r="A333" s="19">
        <f t="shared" si="103"/>
        <v>302</v>
      </c>
      <c r="B333" s="108">
        <v>5.15</v>
      </c>
      <c r="C333" s="17" t="s">
        <v>337</v>
      </c>
      <c r="D333" s="83">
        <v>20</v>
      </c>
      <c r="E333" s="48" t="s">
        <v>4</v>
      </c>
      <c r="F333" s="49">
        <v>1700</v>
      </c>
      <c r="G333" s="47"/>
      <c r="H333" s="49">
        <f>SUM(F333-(F333*G333))</f>
        <v>1700</v>
      </c>
      <c r="I333" s="57">
        <f>H333*D333</f>
        <v>34000</v>
      </c>
      <c r="J333" s="50"/>
      <c r="K333" s="50"/>
      <c r="L333" s="68"/>
      <c r="P333"/>
    </row>
    <row r="334" spans="1:16" ht="15" x14ac:dyDescent="0.2">
      <c r="A334" s="19">
        <f t="shared" si="103"/>
        <v>303</v>
      </c>
      <c r="B334" s="108">
        <v>5.15</v>
      </c>
      <c r="C334" s="17" t="s">
        <v>253</v>
      </c>
      <c r="D334" s="83">
        <v>10</v>
      </c>
      <c r="E334" s="48" t="s">
        <v>4</v>
      </c>
      <c r="F334" s="49">
        <v>1500</v>
      </c>
      <c r="G334" s="47"/>
      <c r="H334" s="49">
        <f t="shared" si="101"/>
        <v>1500</v>
      </c>
      <c r="I334" s="57">
        <f t="shared" si="102"/>
        <v>15000</v>
      </c>
      <c r="J334" s="50"/>
      <c r="K334" s="50"/>
      <c r="L334" s="68"/>
      <c r="P334"/>
    </row>
    <row r="335" spans="1:16" ht="15" x14ac:dyDescent="0.2">
      <c r="A335" s="19">
        <f t="shared" si="103"/>
        <v>304</v>
      </c>
      <c r="B335" s="108">
        <v>5.15</v>
      </c>
      <c r="C335" s="17" t="s">
        <v>95</v>
      </c>
      <c r="D335" s="83">
        <v>5</v>
      </c>
      <c r="E335" s="48" t="s">
        <v>4</v>
      </c>
      <c r="F335" s="49">
        <v>8500</v>
      </c>
      <c r="G335" s="47"/>
      <c r="H335" s="49">
        <f t="shared" ref="H335:H341" si="104">SUM(F335-(F335*G335))</f>
        <v>8500</v>
      </c>
      <c r="I335" s="57">
        <f t="shared" ref="I335:I341" si="105">H335*D335</f>
        <v>42500</v>
      </c>
      <c r="J335" s="50"/>
      <c r="K335" s="50"/>
      <c r="L335" s="68"/>
      <c r="P335"/>
    </row>
    <row r="336" spans="1:16" ht="15" x14ac:dyDescent="0.2">
      <c r="A336" s="19">
        <f t="shared" si="103"/>
        <v>305</v>
      </c>
      <c r="B336" s="108">
        <v>5.15</v>
      </c>
      <c r="C336" s="17" t="s">
        <v>96</v>
      </c>
      <c r="D336" s="83">
        <v>5</v>
      </c>
      <c r="E336" s="48" t="s">
        <v>4</v>
      </c>
      <c r="F336" s="49">
        <v>13500</v>
      </c>
      <c r="G336" s="47"/>
      <c r="H336" s="49">
        <f t="shared" si="104"/>
        <v>13500</v>
      </c>
      <c r="I336" s="57">
        <f t="shared" si="105"/>
        <v>67500</v>
      </c>
      <c r="J336" s="50"/>
      <c r="K336" s="50"/>
      <c r="L336" s="68"/>
      <c r="P336"/>
    </row>
    <row r="337" spans="1:16" ht="15" x14ac:dyDescent="0.2">
      <c r="A337" s="19">
        <f t="shared" si="103"/>
        <v>306</v>
      </c>
      <c r="B337" s="108">
        <v>5.15</v>
      </c>
      <c r="C337" s="17" t="s">
        <v>97</v>
      </c>
      <c r="D337" s="83">
        <v>3</v>
      </c>
      <c r="E337" s="48" t="s">
        <v>4</v>
      </c>
      <c r="F337" s="49">
        <v>22000</v>
      </c>
      <c r="G337" s="47"/>
      <c r="H337" s="49">
        <f t="shared" si="104"/>
        <v>22000</v>
      </c>
      <c r="I337" s="57">
        <f t="shared" si="105"/>
        <v>66000</v>
      </c>
      <c r="J337" s="50"/>
      <c r="K337" s="50"/>
      <c r="L337" s="68" t="s">
        <v>256</v>
      </c>
      <c r="P337"/>
    </row>
    <row r="338" spans="1:16" ht="15" x14ac:dyDescent="0.2">
      <c r="A338" s="19">
        <f t="shared" si="103"/>
        <v>307</v>
      </c>
      <c r="B338" s="108">
        <v>5.15</v>
      </c>
      <c r="C338" s="17" t="s">
        <v>254</v>
      </c>
      <c r="D338" s="83">
        <v>3</v>
      </c>
      <c r="E338" s="48" t="s">
        <v>4</v>
      </c>
      <c r="F338" s="49">
        <v>26000</v>
      </c>
      <c r="G338" s="47"/>
      <c r="H338" s="49">
        <f t="shared" si="104"/>
        <v>26000</v>
      </c>
      <c r="I338" s="57">
        <f t="shared" si="105"/>
        <v>78000</v>
      </c>
      <c r="J338" s="50"/>
      <c r="K338" s="50"/>
      <c r="L338" s="68" t="s">
        <v>256</v>
      </c>
      <c r="P338"/>
    </row>
    <row r="339" spans="1:16" ht="15" x14ac:dyDescent="0.2">
      <c r="A339" s="19">
        <f t="shared" si="103"/>
        <v>308</v>
      </c>
      <c r="B339" s="108">
        <v>5.15</v>
      </c>
      <c r="C339" s="17" t="s">
        <v>255</v>
      </c>
      <c r="D339" s="83">
        <v>2</v>
      </c>
      <c r="E339" s="48" t="s">
        <v>4</v>
      </c>
      <c r="F339" s="49">
        <v>56000</v>
      </c>
      <c r="G339" s="47"/>
      <c r="H339" s="49">
        <f t="shared" si="104"/>
        <v>56000</v>
      </c>
      <c r="I339" s="57">
        <f t="shared" si="105"/>
        <v>112000</v>
      </c>
      <c r="J339" s="50"/>
      <c r="K339" s="50"/>
      <c r="L339" s="68" t="s">
        <v>256</v>
      </c>
      <c r="P339"/>
    </row>
    <row r="340" spans="1:16" ht="15" x14ac:dyDescent="0.2">
      <c r="A340" s="19">
        <f t="shared" si="103"/>
        <v>309</v>
      </c>
      <c r="B340" s="108" t="s">
        <v>639</v>
      </c>
      <c r="C340" s="17" t="s">
        <v>226</v>
      </c>
      <c r="D340" s="83">
        <v>20</v>
      </c>
      <c r="E340" s="48" t="s">
        <v>4</v>
      </c>
      <c r="F340" s="49">
        <v>1100</v>
      </c>
      <c r="G340" s="47"/>
      <c r="H340" s="49">
        <f t="shared" si="104"/>
        <v>1100</v>
      </c>
      <c r="I340" s="57">
        <f t="shared" si="105"/>
        <v>22000</v>
      </c>
      <c r="J340" s="50"/>
      <c r="K340" s="50"/>
      <c r="L340" s="68"/>
      <c r="P340"/>
    </row>
    <row r="341" spans="1:16" ht="15" x14ac:dyDescent="0.2">
      <c r="A341" s="19">
        <f t="shared" si="103"/>
        <v>310</v>
      </c>
      <c r="B341" s="108" t="s">
        <v>639</v>
      </c>
      <c r="C341" s="17" t="s">
        <v>227</v>
      </c>
      <c r="D341" s="83">
        <v>50</v>
      </c>
      <c r="E341" s="48" t="s">
        <v>4</v>
      </c>
      <c r="F341" s="49">
        <v>1300</v>
      </c>
      <c r="G341" s="47"/>
      <c r="H341" s="49">
        <f t="shared" si="104"/>
        <v>1300</v>
      </c>
      <c r="I341" s="57">
        <f t="shared" si="105"/>
        <v>65000</v>
      </c>
      <c r="J341" s="50"/>
      <c r="K341" s="50"/>
      <c r="L341" s="68"/>
      <c r="P341"/>
    </row>
    <row r="342" spans="1:16" ht="30" x14ac:dyDescent="0.2">
      <c r="A342" s="19">
        <f t="shared" si="103"/>
        <v>311</v>
      </c>
      <c r="B342" s="108">
        <v>5.15</v>
      </c>
      <c r="C342" s="30" t="s">
        <v>291</v>
      </c>
      <c r="D342" s="85">
        <v>150</v>
      </c>
      <c r="E342" s="48" t="s">
        <v>4</v>
      </c>
      <c r="F342" s="49">
        <v>1600</v>
      </c>
      <c r="G342" s="47"/>
      <c r="H342" s="49">
        <f>SUM(F342-(F342*G342))</f>
        <v>1600</v>
      </c>
      <c r="I342" s="57">
        <f>H342*D342</f>
        <v>240000</v>
      </c>
      <c r="J342" s="50"/>
      <c r="K342" s="50"/>
      <c r="L342" s="68"/>
      <c r="P342"/>
    </row>
    <row r="343" spans="1:16" ht="15.75" thickBot="1" x14ac:dyDescent="0.3">
      <c r="A343" s="8"/>
      <c r="B343" s="109"/>
      <c r="C343" s="31" t="s">
        <v>224</v>
      </c>
      <c r="D343" s="86"/>
      <c r="E343" s="43"/>
      <c r="F343" s="43"/>
      <c r="G343" s="23"/>
      <c r="H343" s="54"/>
      <c r="I343" s="59">
        <f>SUM(I328:I342)</f>
        <v>962500</v>
      </c>
      <c r="J343" s="10"/>
      <c r="K343" s="11"/>
      <c r="L343" s="73"/>
      <c r="P343"/>
    </row>
    <row r="344" spans="1:16" ht="15" x14ac:dyDescent="0.25">
      <c r="A344" s="6"/>
      <c r="B344" s="106">
        <v>5.16</v>
      </c>
      <c r="C344" s="27" t="s">
        <v>230</v>
      </c>
      <c r="D344" s="82"/>
      <c r="E344" s="41"/>
      <c r="F344" s="41"/>
      <c r="G344" s="99" t="s">
        <v>385</v>
      </c>
      <c r="H344" s="52"/>
      <c r="I344" s="60"/>
      <c r="J344" s="7"/>
      <c r="K344" s="7"/>
      <c r="L344" s="72"/>
      <c r="P344"/>
    </row>
    <row r="345" spans="1:16" ht="45" x14ac:dyDescent="0.2">
      <c r="A345" s="19">
        <f>A342+1</f>
        <v>312</v>
      </c>
      <c r="B345" s="115" t="s">
        <v>640</v>
      </c>
      <c r="C345" s="17" t="s">
        <v>340</v>
      </c>
      <c r="D345" s="83">
        <v>150</v>
      </c>
      <c r="E345" s="48" t="s">
        <v>4</v>
      </c>
      <c r="F345" s="49">
        <v>580</v>
      </c>
      <c r="G345" s="47"/>
      <c r="H345" s="49">
        <f>SUM(F345-(F345*G345))</f>
        <v>580</v>
      </c>
      <c r="I345" s="57">
        <f>H345*D345</f>
        <v>87000</v>
      </c>
      <c r="J345" s="50"/>
      <c r="K345" s="50"/>
      <c r="L345" s="68"/>
      <c r="P345"/>
    </row>
    <row r="346" spans="1:16" ht="45" x14ac:dyDescent="0.2">
      <c r="A346" s="19">
        <f t="shared" ref="A346:A359" si="106">A345+1</f>
        <v>313</v>
      </c>
      <c r="B346" s="115" t="s">
        <v>640</v>
      </c>
      <c r="C346" s="17" t="s">
        <v>43</v>
      </c>
      <c r="D346" s="83">
        <v>80</v>
      </c>
      <c r="E346" s="48" t="s">
        <v>4</v>
      </c>
      <c r="F346" s="49">
        <v>1900</v>
      </c>
      <c r="G346" s="47"/>
      <c r="H346" s="49">
        <f t="shared" ref="H346:H353" si="107">SUM(F346-(F346*G346))</f>
        <v>1900</v>
      </c>
      <c r="I346" s="57">
        <f t="shared" ref="I346:I353" si="108">H346*D346</f>
        <v>152000</v>
      </c>
      <c r="J346" s="50"/>
      <c r="K346" s="50"/>
      <c r="L346" s="68"/>
      <c r="P346"/>
    </row>
    <row r="347" spans="1:16" ht="45" x14ac:dyDescent="0.2">
      <c r="A347" s="19">
        <f t="shared" si="106"/>
        <v>314</v>
      </c>
      <c r="B347" s="115" t="s">
        <v>640</v>
      </c>
      <c r="C347" s="17" t="s">
        <v>44</v>
      </c>
      <c r="D347" s="83">
        <v>80</v>
      </c>
      <c r="E347" s="48" t="s">
        <v>4</v>
      </c>
      <c r="F347" s="49">
        <v>3880</v>
      </c>
      <c r="G347" s="47"/>
      <c r="H347" s="49">
        <f t="shared" si="107"/>
        <v>3880</v>
      </c>
      <c r="I347" s="57">
        <f t="shared" si="108"/>
        <v>310400</v>
      </c>
      <c r="J347" s="50"/>
      <c r="K347" s="50"/>
      <c r="L347" s="68"/>
      <c r="P347"/>
    </row>
    <row r="348" spans="1:16" ht="45" x14ac:dyDescent="0.2">
      <c r="A348" s="19">
        <f t="shared" si="106"/>
        <v>315</v>
      </c>
      <c r="B348" s="115" t="s">
        <v>640</v>
      </c>
      <c r="C348" s="17" t="s">
        <v>42</v>
      </c>
      <c r="D348" s="83">
        <v>100</v>
      </c>
      <c r="E348" s="48" t="s">
        <v>4</v>
      </c>
      <c r="F348" s="49">
        <v>4600</v>
      </c>
      <c r="G348" s="47"/>
      <c r="H348" s="49">
        <f t="shared" si="107"/>
        <v>4600</v>
      </c>
      <c r="I348" s="57">
        <f t="shared" si="108"/>
        <v>460000</v>
      </c>
      <c r="J348" s="50"/>
      <c r="K348" s="50"/>
      <c r="L348" s="68"/>
      <c r="P348"/>
    </row>
    <row r="349" spans="1:16" ht="30" x14ac:dyDescent="0.2">
      <c r="A349" s="19">
        <f t="shared" si="106"/>
        <v>316</v>
      </c>
      <c r="B349" s="115" t="s">
        <v>640</v>
      </c>
      <c r="C349" s="17" t="s">
        <v>662</v>
      </c>
      <c r="D349" s="83">
        <v>20</v>
      </c>
      <c r="E349" s="48" t="s">
        <v>4</v>
      </c>
      <c r="F349" s="49">
        <v>12000</v>
      </c>
      <c r="G349" s="47"/>
      <c r="H349" s="49">
        <f t="shared" si="107"/>
        <v>12000</v>
      </c>
      <c r="I349" s="57">
        <f t="shared" si="108"/>
        <v>240000</v>
      </c>
      <c r="J349" s="50"/>
      <c r="K349" s="50"/>
      <c r="L349" s="68"/>
      <c r="P349"/>
    </row>
    <row r="350" spans="1:16" ht="60" x14ac:dyDescent="0.2">
      <c r="A350" s="19">
        <f t="shared" si="106"/>
        <v>317</v>
      </c>
      <c r="B350" s="115" t="s">
        <v>641</v>
      </c>
      <c r="C350" s="17" t="s">
        <v>229</v>
      </c>
      <c r="D350" s="83">
        <v>100</v>
      </c>
      <c r="E350" s="48" t="s">
        <v>4</v>
      </c>
      <c r="F350" s="49">
        <v>5600</v>
      </c>
      <c r="G350" s="47"/>
      <c r="H350" s="49">
        <f t="shared" si="107"/>
        <v>5600</v>
      </c>
      <c r="I350" s="57">
        <f t="shared" si="108"/>
        <v>560000</v>
      </c>
      <c r="J350" s="50"/>
      <c r="K350" s="50"/>
      <c r="L350" s="67" t="s">
        <v>228</v>
      </c>
      <c r="P350"/>
    </row>
    <row r="351" spans="1:16" ht="30" x14ac:dyDescent="0.2">
      <c r="A351" s="19">
        <f t="shared" si="106"/>
        <v>318</v>
      </c>
      <c r="B351" s="115" t="s">
        <v>456</v>
      </c>
      <c r="C351" s="17" t="s">
        <v>342</v>
      </c>
      <c r="D351" s="83">
        <v>50</v>
      </c>
      <c r="E351" s="48" t="s">
        <v>4</v>
      </c>
      <c r="F351" s="49">
        <v>1050</v>
      </c>
      <c r="G351" s="47"/>
      <c r="H351" s="49">
        <f t="shared" si="107"/>
        <v>1050</v>
      </c>
      <c r="I351" s="57">
        <f t="shared" si="108"/>
        <v>52500</v>
      </c>
      <c r="J351" s="50"/>
      <c r="K351" s="50"/>
      <c r="L351" s="67"/>
      <c r="P351"/>
    </row>
    <row r="352" spans="1:16" ht="30" x14ac:dyDescent="0.2">
      <c r="A352" s="19">
        <f t="shared" si="106"/>
        <v>319</v>
      </c>
      <c r="B352" s="115" t="s">
        <v>642</v>
      </c>
      <c r="C352" s="17" t="s">
        <v>56</v>
      </c>
      <c r="D352" s="83">
        <v>50</v>
      </c>
      <c r="E352" s="48" t="s">
        <v>4</v>
      </c>
      <c r="F352" s="49">
        <v>1600</v>
      </c>
      <c r="G352" s="47"/>
      <c r="H352" s="49">
        <f t="shared" si="107"/>
        <v>1600</v>
      </c>
      <c r="I352" s="57">
        <f t="shared" si="108"/>
        <v>80000</v>
      </c>
      <c r="J352" s="50"/>
      <c r="K352" s="50"/>
      <c r="L352" s="67" t="s">
        <v>346</v>
      </c>
      <c r="P352"/>
    </row>
    <row r="353" spans="1:16" ht="30" x14ac:dyDescent="0.2">
      <c r="A353" s="19">
        <f t="shared" si="106"/>
        <v>320</v>
      </c>
      <c r="B353" s="115" t="s">
        <v>642</v>
      </c>
      <c r="C353" s="17" t="s">
        <v>265</v>
      </c>
      <c r="D353" s="83">
        <v>20</v>
      </c>
      <c r="E353" s="48" t="s">
        <v>4</v>
      </c>
      <c r="F353" s="49">
        <v>3400</v>
      </c>
      <c r="G353" s="47"/>
      <c r="H353" s="49">
        <f t="shared" si="107"/>
        <v>3400</v>
      </c>
      <c r="I353" s="57">
        <f t="shared" si="108"/>
        <v>68000</v>
      </c>
      <c r="J353" s="50"/>
      <c r="K353" s="50"/>
      <c r="L353" s="67" t="s">
        <v>347</v>
      </c>
      <c r="P353"/>
    </row>
    <row r="354" spans="1:16" ht="30" x14ac:dyDescent="0.2">
      <c r="A354" s="19">
        <f t="shared" si="106"/>
        <v>321</v>
      </c>
      <c r="B354" s="115" t="s">
        <v>642</v>
      </c>
      <c r="C354" s="17" t="s">
        <v>264</v>
      </c>
      <c r="D354" s="83">
        <v>10</v>
      </c>
      <c r="E354" s="48" t="s">
        <v>4</v>
      </c>
      <c r="F354" s="49">
        <v>4200</v>
      </c>
      <c r="G354" s="47"/>
      <c r="H354" s="49">
        <f t="shared" ref="H354:H359" si="109">SUM(F354-(F354*G354))</f>
        <v>4200</v>
      </c>
      <c r="I354" s="57">
        <f t="shared" ref="I354:I359" si="110">H354*D354</f>
        <v>42000</v>
      </c>
      <c r="J354" s="50"/>
      <c r="K354" s="50"/>
      <c r="L354" s="67" t="s">
        <v>347</v>
      </c>
      <c r="P354"/>
    </row>
    <row r="355" spans="1:16" ht="30" x14ac:dyDescent="0.2">
      <c r="A355" s="19">
        <f t="shared" si="106"/>
        <v>322</v>
      </c>
      <c r="B355" s="115" t="s">
        <v>642</v>
      </c>
      <c r="C355" s="17" t="s">
        <v>263</v>
      </c>
      <c r="D355" s="83">
        <v>10</v>
      </c>
      <c r="E355" s="48" t="s">
        <v>4</v>
      </c>
      <c r="F355" s="49">
        <v>4600</v>
      </c>
      <c r="G355" s="47"/>
      <c r="H355" s="49">
        <f t="shared" si="109"/>
        <v>4600</v>
      </c>
      <c r="I355" s="57">
        <f t="shared" si="110"/>
        <v>46000</v>
      </c>
      <c r="J355" s="50"/>
      <c r="K355" s="50"/>
      <c r="L355" s="67" t="s">
        <v>346</v>
      </c>
      <c r="P355"/>
    </row>
    <row r="356" spans="1:16" ht="15" x14ac:dyDescent="0.2">
      <c r="A356" s="19">
        <f t="shared" si="106"/>
        <v>323</v>
      </c>
      <c r="B356" s="115" t="s">
        <v>642</v>
      </c>
      <c r="C356" s="17" t="s">
        <v>286</v>
      </c>
      <c r="D356" s="83">
        <v>20</v>
      </c>
      <c r="E356" s="48" t="s">
        <v>4</v>
      </c>
      <c r="F356" s="49">
        <v>1250</v>
      </c>
      <c r="G356" s="47"/>
      <c r="H356" s="49">
        <f t="shared" si="109"/>
        <v>1250</v>
      </c>
      <c r="I356" s="57">
        <f t="shared" si="110"/>
        <v>25000</v>
      </c>
      <c r="J356" s="50"/>
      <c r="K356" s="50"/>
      <c r="L356" s="67"/>
      <c r="P356"/>
    </row>
    <row r="357" spans="1:16" ht="15" x14ac:dyDescent="0.2">
      <c r="A357" s="19">
        <f t="shared" si="106"/>
        <v>324</v>
      </c>
      <c r="B357" s="115" t="s">
        <v>642</v>
      </c>
      <c r="C357" s="17" t="s">
        <v>292</v>
      </c>
      <c r="D357" s="83">
        <v>10</v>
      </c>
      <c r="E357" s="48" t="s">
        <v>4</v>
      </c>
      <c r="F357" s="49">
        <v>470</v>
      </c>
      <c r="G357" s="47"/>
      <c r="H357" s="49">
        <f t="shared" si="109"/>
        <v>470</v>
      </c>
      <c r="I357" s="57">
        <f t="shared" si="110"/>
        <v>4700</v>
      </c>
      <c r="J357" s="50"/>
      <c r="K357" s="50"/>
      <c r="L357" s="67"/>
      <c r="P357"/>
    </row>
    <row r="358" spans="1:16" ht="15" x14ac:dyDescent="0.2">
      <c r="A358" s="19">
        <f t="shared" si="106"/>
        <v>325</v>
      </c>
      <c r="B358" s="115" t="s">
        <v>643</v>
      </c>
      <c r="C358" s="17" t="s">
        <v>474</v>
      </c>
      <c r="D358" s="83">
        <v>100</v>
      </c>
      <c r="E358" s="48" t="s">
        <v>4</v>
      </c>
      <c r="F358" s="49">
        <v>750</v>
      </c>
      <c r="G358" s="47"/>
      <c r="H358" s="49">
        <f t="shared" si="109"/>
        <v>750</v>
      </c>
      <c r="I358" s="57">
        <f t="shared" si="110"/>
        <v>75000</v>
      </c>
      <c r="J358" s="50"/>
      <c r="K358" s="50"/>
      <c r="L358" s="67" t="s">
        <v>232</v>
      </c>
      <c r="P358"/>
    </row>
    <row r="359" spans="1:16" ht="30" x14ac:dyDescent="0.2">
      <c r="A359" s="19">
        <f t="shared" si="106"/>
        <v>326</v>
      </c>
      <c r="B359" s="116" t="s">
        <v>643</v>
      </c>
      <c r="C359" s="30" t="s">
        <v>473</v>
      </c>
      <c r="D359" s="83">
        <v>5</v>
      </c>
      <c r="E359" s="48" t="s">
        <v>4</v>
      </c>
      <c r="F359" s="49">
        <v>12000</v>
      </c>
      <c r="G359" s="47"/>
      <c r="H359" s="49">
        <f t="shared" si="109"/>
        <v>12000</v>
      </c>
      <c r="I359" s="57">
        <f t="shared" si="110"/>
        <v>60000</v>
      </c>
      <c r="J359" s="50"/>
      <c r="K359" s="50"/>
      <c r="L359" s="77"/>
      <c r="P359"/>
    </row>
    <row r="360" spans="1:16" ht="15.75" thickBot="1" x14ac:dyDescent="0.3">
      <c r="A360" s="8"/>
      <c r="B360" s="109"/>
      <c r="C360" s="31" t="s">
        <v>231</v>
      </c>
      <c r="D360" s="86"/>
      <c r="E360" s="43"/>
      <c r="F360" s="42"/>
      <c r="G360" s="23"/>
      <c r="H360" s="54"/>
      <c r="I360" s="59">
        <f>SUM(I345:I359)</f>
        <v>2262600</v>
      </c>
      <c r="J360" s="10"/>
      <c r="K360" s="11"/>
      <c r="L360" s="73"/>
      <c r="P360"/>
    </row>
    <row r="361" spans="1:16" ht="15" x14ac:dyDescent="0.25">
      <c r="A361" s="6"/>
      <c r="B361" s="106">
        <v>5.17</v>
      </c>
      <c r="C361" s="27" t="s">
        <v>13</v>
      </c>
      <c r="D361" s="82"/>
      <c r="E361" s="41"/>
      <c r="F361" s="20"/>
      <c r="G361" s="99" t="s">
        <v>384</v>
      </c>
      <c r="H361" s="52"/>
      <c r="I361" s="60"/>
      <c r="J361" s="7"/>
      <c r="K361" s="7"/>
      <c r="L361" s="72"/>
      <c r="P361"/>
    </row>
    <row r="362" spans="1:16" ht="15" x14ac:dyDescent="0.2">
      <c r="A362" s="19">
        <f>A359+1</f>
        <v>327</v>
      </c>
      <c r="B362" s="108">
        <v>5.17</v>
      </c>
      <c r="C362" s="17" t="s">
        <v>221</v>
      </c>
      <c r="D362" s="83">
        <v>1</v>
      </c>
      <c r="E362" s="48" t="s">
        <v>61</v>
      </c>
      <c r="F362" s="49">
        <v>2500</v>
      </c>
      <c r="G362" s="47"/>
      <c r="H362" s="49">
        <f t="shared" ref="H362:H379" si="111">SUM(F362-(F362*G362))</f>
        <v>2500</v>
      </c>
      <c r="I362" s="57">
        <f t="shared" ref="I362:I379" si="112">H362*D362</f>
        <v>2500</v>
      </c>
      <c r="J362" s="50"/>
      <c r="K362" s="50"/>
      <c r="L362" s="68"/>
      <c r="P362"/>
    </row>
    <row r="363" spans="1:16" ht="15" x14ac:dyDescent="0.2">
      <c r="A363" s="19">
        <f t="shared" ref="A363:A379" si="113">A362+1</f>
        <v>328</v>
      </c>
      <c r="B363" s="108">
        <v>5.17</v>
      </c>
      <c r="C363" s="17" t="s">
        <v>220</v>
      </c>
      <c r="D363" s="83">
        <v>1</v>
      </c>
      <c r="E363" s="48" t="s">
        <v>61</v>
      </c>
      <c r="F363" s="49">
        <v>2800</v>
      </c>
      <c r="G363" s="47"/>
      <c r="H363" s="49">
        <f t="shared" si="111"/>
        <v>2800</v>
      </c>
      <c r="I363" s="57">
        <f t="shared" si="112"/>
        <v>2800</v>
      </c>
      <c r="J363" s="50"/>
      <c r="K363" s="50"/>
      <c r="L363" s="68"/>
      <c r="P363"/>
    </row>
    <row r="364" spans="1:16" s="15" customFormat="1" ht="60" x14ac:dyDescent="0.2">
      <c r="A364" s="19">
        <f t="shared" si="113"/>
        <v>329</v>
      </c>
      <c r="B364" s="108">
        <v>5.17</v>
      </c>
      <c r="C364" s="17" t="s">
        <v>154</v>
      </c>
      <c r="D364" s="83">
        <v>500</v>
      </c>
      <c r="E364" s="48" t="s">
        <v>6</v>
      </c>
      <c r="F364" s="49">
        <v>280</v>
      </c>
      <c r="G364" s="47"/>
      <c r="H364" s="49">
        <f t="shared" si="111"/>
        <v>280</v>
      </c>
      <c r="I364" s="57">
        <f t="shared" si="112"/>
        <v>140000</v>
      </c>
      <c r="J364" s="50"/>
      <c r="K364" s="50"/>
      <c r="L364" s="67" t="s">
        <v>287</v>
      </c>
      <c r="P364"/>
    </row>
    <row r="365" spans="1:16" s="15" customFormat="1" ht="30" x14ac:dyDescent="0.2">
      <c r="A365" s="19">
        <f t="shared" si="113"/>
        <v>330</v>
      </c>
      <c r="B365" s="108">
        <v>5.17</v>
      </c>
      <c r="C365" s="17" t="s">
        <v>132</v>
      </c>
      <c r="D365" s="83">
        <v>500</v>
      </c>
      <c r="E365" s="48" t="s">
        <v>55</v>
      </c>
      <c r="F365" s="49">
        <v>120</v>
      </c>
      <c r="G365" s="47"/>
      <c r="H365" s="49">
        <f t="shared" si="111"/>
        <v>120</v>
      </c>
      <c r="I365" s="57">
        <f t="shared" si="112"/>
        <v>60000</v>
      </c>
      <c r="J365" s="50"/>
      <c r="K365" s="50"/>
      <c r="L365" s="67" t="s">
        <v>262</v>
      </c>
      <c r="P365"/>
    </row>
    <row r="366" spans="1:16" s="15" customFormat="1" ht="60" x14ac:dyDescent="0.2">
      <c r="A366" s="19">
        <f t="shared" si="113"/>
        <v>331</v>
      </c>
      <c r="B366" s="108">
        <v>5.17</v>
      </c>
      <c r="C366" s="17" t="s">
        <v>155</v>
      </c>
      <c r="D366" s="83">
        <v>500</v>
      </c>
      <c r="E366" s="48" t="s">
        <v>6</v>
      </c>
      <c r="F366" s="49">
        <v>250</v>
      </c>
      <c r="G366" s="47"/>
      <c r="H366" s="49">
        <f t="shared" si="111"/>
        <v>250</v>
      </c>
      <c r="I366" s="57">
        <f t="shared" si="112"/>
        <v>125000</v>
      </c>
      <c r="J366" s="50"/>
      <c r="K366" s="50"/>
      <c r="L366" s="67" t="s">
        <v>262</v>
      </c>
      <c r="P366"/>
    </row>
    <row r="367" spans="1:16" s="15" customFormat="1" ht="15" x14ac:dyDescent="0.2">
      <c r="A367" s="19">
        <f t="shared" si="113"/>
        <v>332</v>
      </c>
      <c r="B367" s="108">
        <v>5.17</v>
      </c>
      <c r="C367" s="17" t="s">
        <v>266</v>
      </c>
      <c r="D367" s="83">
        <v>50</v>
      </c>
      <c r="E367" s="48" t="s">
        <v>6</v>
      </c>
      <c r="F367" s="119">
        <v>200</v>
      </c>
      <c r="G367" s="47"/>
      <c r="H367" s="49">
        <f t="shared" si="111"/>
        <v>200</v>
      </c>
      <c r="I367" s="57">
        <f t="shared" si="112"/>
        <v>10000</v>
      </c>
      <c r="J367" s="50"/>
      <c r="K367" s="50"/>
      <c r="L367" s="67" t="s">
        <v>269</v>
      </c>
      <c r="P367"/>
    </row>
    <row r="368" spans="1:16" s="15" customFormat="1" ht="15" x14ac:dyDescent="0.2">
      <c r="A368" s="19">
        <f t="shared" si="113"/>
        <v>333</v>
      </c>
      <c r="B368" s="108">
        <v>5.17</v>
      </c>
      <c r="C368" s="17" t="s">
        <v>267</v>
      </c>
      <c r="D368" s="83">
        <v>50</v>
      </c>
      <c r="E368" s="48" t="s">
        <v>6</v>
      </c>
      <c r="F368" s="119">
        <v>220</v>
      </c>
      <c r="G368" s="47"/>
      <c r="H368" s="49">
        <f t="shared" si="111"/>
        <v>220</v>
      </c>
      <c r="I368" s="57">
        <f t="shared" si="112"/>
        <v>11000</v>
      </c>
      <c r="J368" s="50"/>
      <c r="K368" s="50"/>
      <c r="L368" s="67" t="s">
        <v>269</v>
      </c>
      <c r="P368"/>
    </row>
    <row r="369" spans="1:16" s="15" customFormat="1" ht="15" x14ac:dyDescent="0.2">
      <c r="A369" s="19">
        <f t="shared" si="113"/>
        <v>334</v>
      </c>
      <c r="B369" s="108">
        <v>5.17</v>
      </c>
      <c r="C369" s="17" t="s">
        <v>268</v>
      </c>
      <c r="D369" s="83">
        <v>50</v>
      </c>
      <c r="E369" s="48" t="s">
        <v>6</v>
      </c>
      <c r="F369" s="119">
        <v>250</v>
      </c>
      <c r="G369" s="47"/>
      <c r="H369" s="49">
        <f t="shared" si="111"/>
        <v>250</v>
      </c>
      <c r="I369" s="57">
        <f t="shared" si="112"/>
        <v>12500</v>
      </c>
      <c r="J369" s="50"/>
      <c r="K369" s="50"/>
      <c r="L369" s="67" t="s">
        <v>269</v>
      </c>
      <c r="P369"/>
    </row>
    <row r="370" spans="1:16" s="15" customFormat="1" ht="15" x14ac:dyDescent="0.2">
      <c r="A370" s="19">
        <f t="shared" si="113"/>
        <v>335</v>
      </c>
      <c r="B370" s="108">
        <v>5.17</v>
      </c>
      <c r="C370" s="17" t="s">
        <v>288</v>
      </c>
      <c r="D370" s="83">
        <v>50</v>
      </c>
      <c r="E370" s="48" t="s">
        <v>6</v>
      </c>
      <c r="F370" s="119">
        <v>280</v>
      </c>
      <c r="G370" s="47"/>
      <c r="H370" s="49">
        <f t="shared" si="111"/>
        <v>280</v>
      </c>
      <c r="I370" s="57">
        <f t="shared" si="112"/>
        <v>14000</v>
      </c>
      <c r="J370" s="50"/>
      <c r="K370" s="50"/>
      <c r="L370" s="67"/>
      <c r="P370"/>
    </row>
    <row r="371" spans="1:16" s="15" customFormat="1" ht="30" x14ac:dyDescent="0.2">
      <c r="A371" s="19">
        <f t="shared" si="113"/>
        <v>336</v>
      </c>
      <c r="B371" s="108">
        <v>5.17</v>
      </c>
      <c r="C371" s="17" t="s">
        <v>222</v>
      </c>
      <c r="D371" s="83">
        <v>50</v>
      </c>
      <c r="E371" s="48" t="s">
        <v>4</v>
      </c>
      <c r="F371" s="49">
        <v>1100</v>
      </c>
      <c r="G371" s="47"/>
      <c r="H371" s="49">
        <f t="shared" si="111"/>
        <v>1100</v>
      </c>
      <c r="I371" s="57">
        <f t="shared" si="112"/>
        <v>55000</v>
      </c>
      <c r="J371" s="50"/>
      <c r="K371" s="50"/>
      <c r="L371" s="68"/>
      <c r="P371"/>
    </row>
    <row r="372" spans="1:16" s="15" customFormat="1" ht="15" x14ac:dyDescent="0.2">
      <c r="A372" s="19">
        <f t="shared" si="113"/>
        <v>337</v>
      </c>
      <c r="B372" s="108">
        <v>5.17</v>
      </c>
      <c r="C372" s="17" t="s">
        <v>233</v>
      </c>
      <c r="D372" s="83">
        <v>250</v>
      </c>
      <c r="E372" s="48" t="s">
        <v>6</v>
      </c>
      <c r="F372" s="49">
        <v>150</v>
      </c>
      <c r="G372" s="47"/>
      <c r="H372" s="49">
        <f t="shared" si="111"/>
        <v>150</v>
      </c>
      <c r="I372" s="57">
        <f t="shared" si="112"/>
        <v>37500</v>
      </c>
      <c r="J372" s="50"/>
      <c r="K372" s="50"/>
      <c r="L372" s="68"/>
      <c r="P372"/>
    </row>
    <row r="373" spans="1:16" s="15" customFormat="1" ht="15" x14ac:dyDescent="0.2">
      <c r="A373" s="19">
        <f t="shared" si="113"/>
        <v>338</v>
      </c>
      <c r="B373" s="108">
        <v>5.17</v>
      </c>
      <c r="C373" s="17" t="s">
        <v>238</v>
      </c>
      <c r="D373" s="83">
        <v>250</v>
      </c>
      <c r="E373" s="48" t="s">
        <v>6</v>
      </c>
      <c r="F373" s="49">
        <v>150</v>
      </c>
      <c r="G373" s="47"/>
      <c r="H373" s="49">
        <f t="shared" si="111"/>
        <v>150</v>
      </c>
      <c r="I373" s="57">
        <f t="shared" si="112"/>
        <v>37500</v>
      </c>
      <c r="J373" s="50"/>
      <c r="K373" s="50"/>
      <c r="L373" s="67" t="s">
        <v>239</v>
      </c>
      <c r="P373"/>
    </row>
    <row r="374" spans="1:16" s="15" customFormat="1" ht="15" x14ac:dyDescent="0.2">
      <c r="A374" s="19">
        <f t="shared" si="113"/>
        <v>339</v>
      </c>
      <c r="B374" s="108">
        <v>5.17</v>
      </c>
      <c r="C374" s="17" t="s">
        <v>234</v>
      </c>
      <c r="D374" s="83">
        <v>50</v>
      </c>
      <c r="E374" s="48" t="s">
        <v>235</v>
      </c>
      <c r="F374" s="49">
        <v>500</v>
      </c>
      <c r="G374" s="47"/>
      <c r="H374" s="49">
        <f t="shared" si="111"/>
        <v>500</v>
      </c>
      <c r="I374" s="57">
        <f t="shared" si="112"/>
        <v>25000</v>
      </c>
      <c r="J374" s="50"/>
      <c r="K374" s="50"/>
      <c r="L374" s="67"/>
      <c r="P374"/>
    </row>
    <row r="375" spans="1:16" s="15" customFormat="1" ht="15" x14ac:dyDescent="0.2">
      <c r="A375" s="19">
        <f t="shared" si="113"/>
        <v>340</v>
      </c>
      <c r="B375" s="108">
        <v>5.17</v>
      </c>
      <c r="C375" s="17" t="s">
        <v>236</v>
      </c>
      <c r="D375" s="83">
        <v>50</v>
      </c>
      <c r="E375" s="48" t="s">
        <v>4</v>
      </c>
      <c r="F375" s="49">
        <v>550</v>
      </c>
      <c r="G375" s="47"/>
      <c r="H375" s="49">
        <f t="shared" si="111"/>
        <v>550</v>
      </c>
      <c r="I375" s="57">
        <f t="shared" si="112"/>
        <v>27500</v>
      </c>
      <c r="J375" s="50"/>
      <c r="K375" s="50"/>
      <c r="L375" s="67" t="s">
        <v>237</v>
      </c>
      <c r="P375"/>
    </row>
    <row r="376" spans="1:16" s="15" customFormat="1" ht="30" x14ac:dyDescent="0.2">
      <c r="A376" s="19">
        <f t="shared" si="113"/>
        <v>341</v>
      </c>
      <c r="B376" s="108">
        <v>5.17</v>
      </c>
      <c r="C376" s="17" t="s">
        <v>197</v>
      </c>
      <c r="D376" s="83">
        <v>150</v>
      </c>
      <c r="E376" s="48" t="s">
        <v>4</v>
      </c>
      <c r="F376" s="49">
        <v>300</v>
      </c>
      <c r="G376" s="47"/>
      <c r="H376" s="49">
        <f t="shared" si="111"/>
        <v>300</v>
      </c>
      <c r="I376" s="57">
        <f t="shared" si="112"/>
        <v>45000</v>
      </c>
      <c r="J376" s="50"/>
      <c r="K376" s="50"/>
      <c r="L376" s="68"/>
      <c r="P376"/>
    </row>
    <row r="377" spans="1:16" s="15" customFormat="1" ht="15" x14ac:dyDescent="0.2">
      <c r="A377" s="19">
        <f t="shared" si="113"/>
        <v>342</v>
      </c>
      <c r="B377" s="108">
        <v>5.17</v>
      </c>
      <c r="C377" s="17" t="s">
        <v>193</v>
      </c>
      <c r="D377" s="83">
        <v>150</v>
      </c>
      <c r="E377" s="48" t="s">
        <v>4</v>
      </c>
      <c r="F377" s="49">
        <v>450</v>
      </c>
      <c r="G377" s="47"/>
      <c r="H377" s="49">
        <f t="shared" si="111"/>
        <v>450</v>
      </c>
      <c r="I377" s="57">
        <f t="shared" si="112"/>
        <v>67500</v>
      </c>
      <c r="J377" s="50"/>
      <c r="K377" s="50"/>
      <c r="L377" s="68"/>
      <c r="P377"/>
    </row>
    <row r="378" spans="1:16" s="15" customFormat="1" ht="15" x14ac:dyDescent="0.2">
      <c r="A378" s="19">
        <f t="shared" si="113"/>
        <v>343</v>
      </c>
      <c r="B378" s="108">
        <v>5.17</v>
      </c>
      <c r="C378" s="17" t="s">
        <v>100</v>
      </c>
      <c r="D378" s="83">
        <v>150</v>
      </c>
      <c r="E378" s="48" t="s">
        <v>4</v>
      </c>
      <c r="F378" s="49">
        <v>600</v>
      </c>
      <c r="G378" s="47"/>
      <c r="H378" s="49">
        <f t="shared" si="111"/>
        <v>600</v>
      </c>
      <c r="I378" s="57">
        <f t="shared" si="112"/>
        <v>90000</v>
      </c>
      <c r="J378" s="50"/>
      <c r="K378" s="50"/>
      <c r="L378" s="68"/>
      <c r="P378"/>
    </row>
    <row r="379" spans="1:16" s="15" customFormat="1" ht="15" x14ac:dyDescent="0.2">
      <c r="A379" s="19">
        <f t="shared" si="113"/>
        <v>344</v>
      </c>
      <c r="B379" s="108">
        <v>5.17</v>
      </c>
      <c r="C379" s="17" t="s">
        <v>176</v>
      </c>
      <c r="D379" s="83">
        <v>20</v>
      </c>
      <c r="E379" s="48" t="s">
        <v>177</v>
      </c>
      <c r="F379" s="49">
        <v>700</v>
      </c>
      <c r="G379" s="47"/>
      <c r="H379" s="49">
        <f t="shared" si="111"/>
        <v>700</v>
      </c>
      <c r="I379" s="57">
        <f t="shared" si="112"/>
        <v>14000</v>
      </c>
      <c r="J379" s="50"/>
      <c r="K379" s="50"/>
      <c r="L379" s="68"/>
      <c r="P379"/>
    </row>
    <row r="380" spans="1:16" s="15" customFormat="1" ht="15.75" thickBot="1" x14ac:dyDescent="0.3">
      <c r="A380" s="8"/>
      <c r="B380" s="109"/>
      <c r="C380" s="31" t="s">
        <v>289</v>
      </c>
      <c r="D380" s="86"/>
      <c r="E380" s="43"/>
      <c r="F380" s="42"/>
      <c r="G380" s="23"/>
      <c r="H380" s="54"/>
      <c r="I380" s="59">
        <f>SUM(I362:I379)</f>
        <v>776800</v>
      </c>
      <c r="J380" s="10"/>
      <c r="K380" s="11"/>
      <c r="L380" s="73"/>
      <c r="P380"/>
    </row>
    <row r="381" spans="1:16" s="15" customFormat="1" ht="15" x14ac:dyDescent="0.25">
      <c r="A381" s="6"/>
      <c r="B381" s="106">
        <v>5.18</v>
      </c>
      <c r="C381" s="27" t="s">
        <v>10</v>
      </c>
      <c r="D381" s="82"/>
      <c r="E381" s="41"/>
      <c r="F381" s="20"/>
      <c r="G381" s="99" t="s">
        <v>385</v>
      </c>
      <c r="H381" s="52"/>
      <c r="I381" s="60"/>
      <c r="J381" s="7"/>
      <c r="K381" s="7"/>
      <c r="L381" s="72"/>
      <c r="P381"/>
    </row>
    <row r="382" spans="1:16" s="15" customFormat="1" ht="30" x14ac:dyDescent="0.2">
      <c r="A382" s="19">
        <f>A379+1</f>
        <v>345</v>
      </c>
      <c r="B382" s="108">
        <v>5.18</v>
      </c>
      <c r="C382" s="17" t="s">
        <v>663</v>
      </c>
      <c r="D382" s="83">
        <v>20</v>
      </c>
      <c r="E382" s="48" t="s">
        <v>4</v>
      </c>
      <c r="F382" s="49">
        <v>2500</v>
      </c>
      <c r="G382" s="47"/>
      <c r="H382" s="49">
        <f t="shared" ref="H382:H403" si="114">SUM(F382-(F382*G382))</f>
        <v>2500</v>
      </c>
      <c r="I382" s="57">
        <f t="shared" ref="I382:I403" si="115">H382*D382</f>
        <v>50000</v>
      </c>
      <c r="J382" s="50"/>
      <c r="K382" s="50"/>
      <c r="L382" s="68"/>
      <c r="P382"/>
    </row>
    <row r="383" spans="1:16" ht="30" x14ac:dyDescent="0.2">
      <c r="A383" s="19">
        <f>A382+1</f>
        <v>346</v>
      </c>
      <c r="B383" s="108">
        <v>5.18</v>
      </c>
      <c r="C383" s="17" t="s">
        <v>664</v>
      </c>
      <c r="D383" s="83">
        <v>15</v>
      </c>
      <c r="E383" s="48" t="s">
        <v>4</v>
      </c>
      <c r="F383" s="49">
        <v>3000</v>
      </c>
      <c r="G383" s="47"/>
      <c r="H383" s="49">
        <f t="shared" si="114"/>
        <v>3000</v>
      </c>
      <c r="I383" s="57">
        <f t="shared" si="115"/>
        <v>45000</v>
      </c>
      <c r="J383" s="50"/>
      <c r="K383" s="50"/>
      <c r="L383" s="68"/>
      <c r="P383"/>
    </row>
    <row r="384" spans="1:16" ht="30" x14ac:dyDescent="0.2">
      <c r="A384" s="19">
        <f t="shared" ref="A384:A403" si="116">A383+1</f>
        <v>347</v>
      </c>
      <c r="B384" s="108">
        <v>5.18</v>
      </c>
      <c r="C384" s="17" t="s">
        <v>665</v>
      </c>
      <c r="D384" s="83">
        <v>5</v>
      </c>
      <c r="E384" s="48" t="s">
        <v>4</v>
      </c>
      <c r="F384" s="49">
        <v>6500</v>
      </c>
      <c r="G384" s="47"/>
      <c r="H384" s="49">
        <f t="shared" si="114"/>
        <v>6500</v>
      </c>
      <c r="I384" s="57">
        <f t="shared" si="115"/>
        <v>32500</v>
      </c>
      <c r="J384" s="50"/>
      <c r="K384" s="50"/>
      <c r="L384" s="68"/>
      <c r="P384"/>
    </row>
    <row r="385" spans="1:16" s="15" customFormat="1" ht="30" x14ac:dyDescent="0.2">
      <c r="A385" s="19">
        <f t="shared" si="116"/>
        <v>348</v>
      </c>
      <c r="B385" s="108">
        <v>5.18</v>
      </c>
      <c r="C385" s="17" t="s">
        <v>666</v>
      </c>
      <c r="D385" s="83">
        <v>5</v>
      </c>
      <c r="E385" s="48" t="s">
        <v>4</v>
      </c>
      <c r="F385" s="49">
        <v>12000</v>
      </c>
      <c r="G385" s="47"/>
      <c r="H385" s="49">
        <f t="shared" si="114"/>
        <v>12000</v>
      </c>
      <c r="I385" s="57">
        <f t="shared" si="115"/>
        <v>60000</v>
      </c>
      <c r="J385" s="50"/>
      <c r="K385" s="50"/>
      <c r="L385" s="68"/>
      <c r="P385"/>
    </row>
    <row r="386" spans="1:16" s="15" customFormat="1" ht="15" x14ac:dyDescent="0.2">
      <c r="A386" s="19">
        <f t="shared" si="116"/>
        <v>349</v>
      </c>
      <c r="B386" s="108">
        <v>5.18</v>
      </c>
      <c r="C386" s="17" t="s">
        <v>323</v>
      </c>
      <c r="D386" s="83">
        <v>3</v>
      </c>
      <c r="E386" s="48" t="s">
        <v>4</v>
      </c>
      <c r="F386" s="49">
        <v>42000</v>
      </c>
      <c r="G386" s="47"/>
      <c r="H386" s="49">
        <f>SUM(F386-(F386*G386))</f>
        <v>42000</v>
      </c>
      <c r="I386" s="57">
        <f>H386*D386</f>
        <v>126000</v>
      </c>
      <c r="J386" s="50"/>
      <c r="K386" s="50"/>
      <c r="L386" s="68"/>
      <c r="P386"/>
    </row>
    <row r="387" spans="1:16" s="15" customFormat="1" ht="15" x14ac:dyDescent="0.2">
      <c r="A387" s="19">
        <f t="shared" si="116"/>
        <v>350</v>
      </c>
      <c r="B387" s="108">
        <v>5.18</v>
      </c>
      <c r="C387" s="17" t="s">
        <v>293</v>
      </c>
      <c r="D387" s="83">
        <v>1</v>
      </c>
      <c r="E387" s="48" t="s">
        <v>4</v>
      </c>
      <c r="F387" s="49">
        <v>800</v>
      </c>
      <c r="G387" s="47"/>
      <c r="H387" s="49">
        <f>SUM(F387-(F387*G387))</f>
        <v>800</v>
      </c>
      <c r="I387" s="57">
        <f>H387*D387</f>
        <v>800</v>
      </c>
      <c r="J387" s="50"/>
      <c r="K387" s="50"/>
      <c r="L387" s="68"/>
      <c r="P387"/>
    </row>
    <row r="388" spans="1:16" s="15" customFormat="1" ht="15" x14ac:dyDescent="0.2">
      <c r="A388" s="19">
        <f t="shared" si="116"/>
        <v>351</v>
      </c>
      <c r="B388" s="108">
        <v>5.18</v>
      </c>
      <c r="C388" s="17" t="s">
        <v>205</v>
      </c>
      <c r="D388" s="83">
        <v>25</v>
      </c>
      <c r="E388" s="48" t="s">
        <v>4</v>
      </c>
      <c r="F388" s="49">
        <v>2400</v>
      </c>
      <c r="G388" s="47"/>
      <c r="H388" s="49">
        <f t="shared" si="114"/>
        <v>2400</v>
      </c>
      <c r="I388" s="57">
        <f t="shared" si="115"/>
        <v>60000</v>
      </c>
      <c r="J388" s="50"/>
      <c r="K388" s="50"/>
      <c r="L388" s="68"/>
      <c r="P388"/>
    </row>
    <row r="389" spans="1:16" s="15" customFormat="1" ht="15" x14ac:dyDescent="0.2">
      <c r="A389" s="19">
        <f t="shared" si="116"/>
        <v>352</v>
      </c>
      <c r="B389" s="108">
        <v>5.18</v>
      </c>
      <c r="C389" s="17" t="s">
        <v>206</v>
      </c>
      <c r="D389" s="83">
        <v>10</v>
      </c>
      <c r="E389" s="48" t="s">
        <v>4</v>
      </c>
      <c r="F389" s="49">
        <v>3200</v>
      </c>
      <c r="G389" s="47"/>
      <c r="H389" s="49">
        <f t="shared" si="114"/>
        <v>3200</v>
      </c>
      <c r="I389" s="57">
        <f t="shared" si="115"/>
        <v>32000</v>
      </c>
      <c r="J389" s="50"/>
      <c r="K389" s="50"/>
      <c r="L389" s="68"/>
      <c r="P389"/>
    </row>
    <row r="390" spans="1:16" s="15" customFormat="1" ht="15" x14ac:dyDescent="0.2">
      <c r="A390" s="19">
        <f t="shared" si="116"/>
        <v>353</v>
      </c>
      <c r="B390" s="108">
        <v>5.18</v>
      </c>
      <c r="C390" s="17" t="s">
        <v>189</v>
      </c>
      <c r="D390" s="83">
        <v>30</v>
      </c>
      <c r="E390" s="48" t="s">
        <v>4</v>
      </c>
      <c r="F390" s="49">
        <v>600</v>
      </c>
      <c r="G390" s="47"/>
      <c r="H390" s="49">
        <f t="shared" si="114"/>
        <v>600</v>
      </c>
      <c r="I390" s="57">
        <f t="shared" si="115"/>
        <v>18000</v>
      </c>
      <c r="J390" s="50"/>
      <c r="K390" s="50"/>
      <c r="L390" s="68"/>
      <c r="P390"/>
    </row>
    <row r="391" spans="1:16" s="15" customFormat="1" ht="30" x14ac:dyDescent="0.2">
      <c r="A391" s="19">
        <f t="shared" si="116"/>
        <v>354</v>
      </c>
      <c r="B391" s="108">
        <v>5.18</v>
      </c>
      <c r="C391" s="17" t="s">
        <v>200</v>
      </c>
      <c r="D391" s="83">
        <v>20</v>
      </c>
      <c r="E391" s="48" t="s">
        <v>4</v>
      </c>
      <c r="F391" s="49">
        <v>800</v>
      </c>
      <c r="G391" s="47"/>
      <c r="H391" s="49">
        <f t="shared" si="114"/>
        <v>800</v>
      </c>
      <c r="I391" s="57">
        <f t="shared" si="115"/>
        <v>16000</v>
      </c>
      <c r="J391" s="50"/>
      <c r="K391" s="50"/>
      <c r="L391" s="68"/>
      <c r="P391"/>
    </row>
    <row r="392" spans="1:16" s="15" customFormat="1" ht="30" x14ac:dyDescent="0.2">
      <c r="A392" s="19">
        <f t="shared" si="116"/>
        <v>355</v>
      </c>
      <c r="B392" s="108">
        <v>5.18</v>
      </c>
      <c r="C392" s="17" t="s">
        <v>201</v>
      </c>
      <c r="D392" s="83">
        <v>20</v>
      </c>
      <c r="E392" s="48" t="s">
        <v>4</v>
      </c>
      <c r="F392" s="49">
        <v>1200</v>
      </c>
      <c r="G392" s="47"/>
      <c r="H392" s="49">
        <f t="shared" si="114"/>
        <v>1200</v>
      </c>
      <c r="I392" s="57">
        <f t="shared" si="115"/>
        <v>24000</v>
      </c>
      <c r="J392" s="50"/>
      <c r="K392" s="50"/>
      <c r="L392" s="68"/>
      <c r="P392"/>
    </row>
    <row r="393" spans="1:16" s="15" customFormat="1" ht="15" x14ac:dyDescent="0.2">
      <c r="A393" s="19">
        <f t="shared" si="116"/>
        <v>356</v>
      </c>
      <c r="B393" s="108">
        <v>5.18</v>
      </c>
      <c r="C393" s="17" t="s">
        <v>203</v>
      </c>
      <c r="D393" s="83">
        <v>10</v>
      </c>
      <c r="E393" s="48" t="s">
        <v>4</v>
      </c>
      <c r="F393" s="49">
        <v>2200</v>
      </c>
      <c r="G393" s="47"/>
      <c r="H393" s="49">
        <f t="shared" si="114"/>
        <v>2200</v>
      </c>
      <c r="I393" s="57">
        <f t="shared" si="115"/>
        <v>22000</v>
      </c>
      <c r="J393" s="50"/>
      <c r="K393" s="50"/>
      <c r="L393" s="68"/>
      <c r="P393"/>
    </row>
    <row r="394" spans="1:16" s="15" customFormat="1" ht="15" x14ac:dyDescent="0.2">
      <c r="A394" s="19">
        <f t="shared" si="116"/>
        <v>357</v>
      </c>
      <c r="B394" s="108">
        <v>5.18</v>
      </c>
      <c r="C394" s="17" t="s">
        <v>202</v>
      </c>
      <c r="D394" s="83">
        <v>5</v>
      </c>
      <c r="E394" s="48" t="s">
        <v>4</v>
      </c>
      <c r="F394" s="49">
        <v>3000</v>
      </c>
      <c r="G394" s="47"/>
      <c r="H394" s="49">
        <f t="shared" si="114"/>
        <v>3000</v>
      </c>
      <c r="I394" s="57">
        <f t="shared" si="115"/>
        <v>15000</v>
      </c>
      <c r="J394" s="50"/>
      <c r="K394" s="50"/>
      <c r="L394" s="68"/>
      <c r="P394"/>
    </row>
    <row r="395" spans="1:16" s="15" customFormat="1" ht="30" x14ac:dyDescent="0.2">
      <c r="A395" s="19">
        <f t="shared" si="116"/>
        <v>358</v>
      </c>
      <c r="B395" s="108">
        <v>5.18</v>
      </c>
      <c r="C395" s="17" t="s">
        <v>204</v>
      </c>
      <c r="D395" s="83">
        <v>50</v>
      </c>
      <c r="E395" s="48" t="s">
        <v>4</v>
      </c>
      <c r="F395" s="49">
        <v>6000</v>
      </c>
      <c r="G395" s="47"/>
      <c r="H395" s="49">
        <f t="shared" si="114"/>
        <v>6000</v>
      </c>
      <c r="I395" s="57">
        <f t="shared" si="115"/>
        <v>300000</v>
      </c>
      <c r="J395" s="50"/>
      <c r="K395" s="50"/>
      <c r="L395" s="68"/>
      <c r="P395"/>
    </row>
    <row r="396" spans="1:16" s="15" customFormat="1" ht="15" x14ac:dyDescent="0.2">
      <c r="A396" s="19">
        <f t="shared" si="116"/>
        <v>359</v>
      </c>
      <c r="B396" s="108">
        <v>5.18</v>
      </c>
      <c r="C396" s="17" t="s">
        <v>31</v>
      </c>
      <c r="D396" s="83">
        <v>10</v>
      </c>
      <c r="E396" s="48" t="s">
        <v>4</v>
      </c>
      <c r="F396" s="49">
        <v>200</v>
      </c>
      <c r="G396" s="47"/>
      <c r="H396" s="49">
        <f t="shared" si="114"/>
        <v>200</v>
      </c>
      <c r="I396" s="57">
        <f t="shared" si="115"/>
        <v>2000</v>
      </c>
      <c r="J396" s="50"/>
      <c r="K396" s="50"/>
      <c r="L396" s="68"/>
      <c r="P396"/>
    </row>
    <row r="397" spans="1:16" s="15" customFormat="1" ht="60" x14ac:dyDescent="0.2">
      <c r="A397" s="19">
        <f t="shared" si="116"/>
        <v>360</v>
      </c>
      <c r="B397" s="108">
        <v>5.18</v>
      </c>
      <c r="C397" s="17" t="s">
        <v>32</v>
      </c>
      <c r="D397" s="83">
        <v>30</v>
      </c>
      <c r="E397" s="48" t="s">
        <v>4</v>
      </c>
      <c r="F397" s="119">
        <v>17000</v>
      </c>
      <c r="G397" s="47"/>
      <c r="H397" s="49">
        <f t="shared" si="114"/>
        <v>17000</v>
      </c>
      <c r="I397" s="57">
        <f t="shared" si="115"/>
        <v>510000</v>
      </c>
      <c r="J397" s="50"/>
      <c r="K397" s="50"/>
      <c r="L397" s="68"/>
      <c r="P397"/>
    </row>
    <row r="398" spans="1:16" s="15" customFormat="1" ht="15" x14ac:dyDescent="0.2">
      <c r="A398" s="19">
        <f t="shared" si="116"/>
        <v>361</v>
      </c>
      <c r="B398" s="108">
        <v>5.18</v>
      </c>
      <c r="C398" s="17" t="s">
        <v>33</v>
      </c>
      <c r="D398" s="83">
        <v>20</v>
      </c>
      <c r="E398" s="48" t="s">
        <v>4</v>
      </c>
      <c r="F398" s="119">
        <v>8000</v>
      </c>
      <c r="G398" s="47"/>
      <c r="H398" s="49">
        <f t="shared" si="114"/>
        <v>8000</v>
      </c>
      <c r="I398" s="57">
        <f t="shared" si="115"/>
        <v>160000</v>
      </c>
      <c r="J398" s="50"/>
      <c r="K398" s="50"/>
      <c r="L398" s="68"/>
      <c r="P398"/>
    </row>
    <row r="399" spans="1:16" s="15" customFormat="1" ht="15" x14ac:dyDescent="0.2">
      <c r="A399" s="19">
        <f t="shared" si="116"/>
        <v>362</v>
      </c>
      <c r="B399" s="108">
        <v>5.18</v>
      </c>
      <c r="C399" s="17" t="s">
        <v>34</v>
      </c>
      <c r="D399" s="83">
        <v>10</v>
      </c>
      <c r="E399" s="48" t="s">
        <v>4</v>
      </c>
      <c r="F399" s="119">
        <v>6000</v>
      </c>
      <c r="G399" s="47"/>
      <c r="H399" s="49">
        <f t="shared" si="114"/>
        <v>6000</v>
      </c>
      <c r="I399" s="57">
        <f t="shared" si="115"/>
        <v>60000</v>
      </c>
      <c r="J399" s="50"/>
      <c r="K399" s="50"/>
      <c r="L399" s="68"/>
      <c r="P399"/>
    </row>
    <row r="400" spans="1:16" s="15" customFormat="1" ht="30" x14ac:dyDescent="0.2">
      <c r="A400" s="19">
        <f t="shared" si="116"/>
        <v>363</v>
      </c>
      <c r="B400" s="108">
        <v>5.18</v>
      </c>
      <c r="C400" s="17" t="s">
        <v>179</v>
      </c>
      <c r="D400" s="83">
        <v>15</v>
      </c>
      <c r="E400" s="48" t="s">
        <v>4</v>
      </c>
      <c r="F400" s="49">
        <v>200</v>
      </c>
      <c r="G400" s="47"/>
      <c r="H400" s="49">
        <f t="shared" si="114"/>
        <v>200</v>
      </c>
      <c r="I400" s="57">
        <f t="shared" si="115"/>
        <v>3000</v>
      </c>
      <c r="J400" s="50"/>
      <c r="K400" s="50"/>
      <c r="L400" s="68"/>
      <c r="P400"/>
    </row>
    <row r="401" spans="1:16" s="15" customFormat="1" ht="30" x14ac:dyDescent="0.2">
      <c r="A401" s="19">
        <f t="shared" si="116"/>
        <v>364</v>
      </c>
      <c r="B401" s="108">
        <v>5.18</v>
      </c>
      <c r="C401" s="17" t="s">
        <v>133</v>
      </c>
      <c r="D401" s="83">
        <v>150</v>
      </c>
      <c r="E401" s="48" t="s">
        <v>4</v>
      </c>
      <c r="F401" s="49">
        <v>200</v>
      </c>
      <c r="G401" s="47"/>
      <c r="H401" s="49">
        <f t="shared" si="114"/>
        <v>200</v>
      </c>
      <c r="I401" s="57">
        <f t="shared" si="115"/>
        <v>30000</v>
      </c>
      <c r="J401" s="50"/>
      <c r="K401" s="50"/>
      <c r="L401" s="68"/>
      <c r="P401"/>
    </row>
    <row r="402" spans="1:16" s="15" customFormat="1" ht="30" x14ac:dyDescent="0.2">
      <c r="A402" s="19">
        <f t="shared" si="116"/>
        <v>365</v>
      </c>
      <c r="B402" s="108">
        <v>5.18</v>
      </c>
      <c r="C402" s="17" t="s">
        <v>135</v>
      </c>
      <c r="D402" s="83">
        <v>10</v>
      </c>
      <c r="E402" s="48" t="s">
        <v>4</v>
      </c>
      <c r="F402" s="49">
        <v>350</v>
      </c>
      <c r="G402" s="47"/>
      <c r="H402" s="49">
        <f t="shared" si="114"/>
        <v>350</v>
      </c>
      <c r="I402" s="57">
        <f t="shared" si="115"/>
        <v>3500</v>
      </c>
      <c r="J402" s="50"/>
      <c r="K402" s="50"/>
      <c r="L402" s="68"/>
      <c r="P402"/>
    </row>
    <row r="403" spans="1:16" s="15" customFormat="1" ht="30" x14ac:dyDescent="0.2">
      <c r="A403" s="19">
        <f t="shared" si="116"/>
        <v>366</v>
      </c>
      <c r="B403" s="108">
        <v>5.18</v>
      </c>
      <c r="C403" s="17" t="s">
        <v>134</v>
      </c>
      <c r="D403" s="83">
        <v>15</v>
      </c>
      <c r="E403" s="48" t="s">
        <v>4</v>
      </c>
      <c r="F403" s="49">
        <v>350</v>
      </c>
      <c r="G403" s="47"/>
      <c r="H403" s="49">
        <f t="shared" si="114"/>
        <v>350</v>
      </c>
      <c r="I403" s="57">
        <f t="shared" si="115"/>
        <v>5250</v>
      </c>
      <c r="J403" s="50"/>
      <c r="K403" s="50"/>
      <c r="L403" s="68"/>
      <c r="P403"/>
    </row>
    <row r="404" spans="1:16" s="15" customFormat="1" ht="15.75" thickBot="1" x14ac:dyDescent="0.3">
      <c r="A404" s="8"/>
      <c r="B404" s="109"/>
      <c r="C404" s="31" t="s">
        <v>11</v>
      </c>
      <c r="D404" s="86"/>
      <c r="E404" s="43"/>
      <c r="F404" s="42"/>
      <c r="G404" s="23"/>
      <c r="H404" s="54"/>
      <c r="I404" s="59">
        <f>SUM(I382:I403)</f>
        <v>1575050</v>
      </c>
      <c r="J404" s="10"/>
      <c r="K404" s="11"/>
      <c r="L404" s="73"/>
      <c r="P404"/>
    </row>
    <row r="405" spans="1:16" s="15" customFormat="1" ht="15" x14ac:dyDescent="0.25">
      <c r="A405" s="6"/>
      <c r="B405" s="106">
        <v>5.19</v>
      </c>
      <c r="C405" s="27" t="s">
        <v>409</v>
      </c>
      <c r="D405" s="82"/>
      <c r="E405" s="41"/>
      <c r="F405" s="20"/>
      <c r="G405" s="99" t="s">
        <v>384</v>
      </c>
      <c r="H405" s="52"/>
      <c r="I405" s="60"/>
      <c r="J405" s="7"/>
      <c r="K405" s="7"/>
      <c r="L405" s="72"/>
      <c r="P405"/>
    </row>
    <row r="406" spans="1:16" s="15" customFormat="1" ht="15" x14ac:dyDescent="0.2">
      <c r="A406" s="19">
        <f>A403+1</f>
        <v>367</v>
      </c>
      <c r="B406" s="108" t="s">
        <v>505</v>
      </c>
      <c r="C406" s="29" t="s">
        <v>504</v>
      </c>
      <c r="D406" s="83">
        <v>20</v>
      </c>
      <c r="E406" s="48" t="s">
        <v>4</v>
      </c>
      <c r="F406" s="49">
        <v>3500</v>
      </c>
      <c r="G406" s="47"/>
      <c r="H406" s="49">
        <f t="shared" ref="H406:H411" si="117">SUM(F406-(F406*G406))</f>
        <v>3500</v>
      </c>
      <c r="I406" s="57">
        <f t="shared" ref="I406:I411" si="118">H406*D406</f>
        <v>70000</v>
      </c>
      <c r="J406" s="50"/>
      <c r="K406" s="50"/>
      <c r="L406" s="68" t="s">
        <v>411</v>
      </c>
      <c r="P406"/>
    </row>
    <row r="407" spans="1:16" s="15" customFormat="1" ht="15" x14ac:dyDescent="0.2">
      <c r="A407" s="19">
        <f>A406+1</f>
        <v>368</v>
      </c>
      <c r="B407" s="108" t="s">
        <v>506</v>
      </c>
      <c r="C407" s="29" t="s">
        <v>412</v>
      </c>
      <c r="D407" s="83">
        <v>10</v>
      </c>
      <c r="E407" s="48" t="s">
        <v>4</v>
      </c>
      <c r="F407" s="49">
        <v>6000</v>
      </c>
      <c r="G407" s="47"/>
      <c r="H407" s="49">
        <f t="shared" si="117"/>
        <v>6000</v>
      </c>
      <c r="I407" s="57">
        <f t="shared" si="118"/>
        <v>60000</v>
      </c>
      <c r="J407" s="50"/>
      <c r="K407" s="50"/>
      <c r="L407" s="68" t="s">
        <v>411</v>
      </c>
      <c r="P407"/>
    </row>
    <row r="408" spans="1:16" s="15" customFormat="1" ht="15" x14ac:dyDescent="0.2">
      <c r="A408" s="19">
        <f>A407+1</f>
        <v>369</v>
      </c>
      <c r="B408" s="108" t="s">
        <v>507</v>
      </c>
      <c r="C408" s="29" t="s">
        <v>414</v>
      </c>
      <c r="D408" s="83">
        <v>5</v>
      </c>
      <c r="E408" s="48" t="s">
        <v>4</v>
      </c>
      <c r="F408" s="49">
        <v>4700</v>
      </c>
      <c r="G408" s="47"/>
      <c r="H408" s="49">
        <f t="shared" si="117"/>
        <v>4700</v>
      </c>
      <c r="I408" s="57">
        <f t="shared" si="118"/>
        <v>23500</v>
      </c>
      <c r="J408" s="50"/>
      <c r="K408" s="50"/>
      <c r="L408" s="68" t="s">
        <v>411</v>
      </c>
      <c r="P408"/>
    </row>
    <row r="409" spans="1:16" s="15" customFormat="1" ht="15" x14ac:dyDescent="0.2">
      <c r="A409" s="19">
        <f>A408+1</f>
        <v>370</v>
      </c>
      <c r="B409" s="108" t="s">
        <v>508</v>
      </c>
      <c r="C409" s="29" t="s">
        <v>415</v>
      </c>
      <c r="D409" s="83">
        <v>5</v>
      </c>
      <c r="E409" s="48" t="s">
        <v>4</v>
      </c>
      <c r="F409" s="49">
        <v>4900</v>
      </c>
      <c r="G409" s="47"/>
      <c r="H409" s="49">
        <f t="shared" si="117"/>
        <v>4900</v>
      </c>
      <c r="I409" s="57">
        <f t="shared" si="118"/>
        <v>24500</v>
      </c>
      <c r="J409" s="50"/>
      <c r="K409" s="50"/>
      <c r="L409" s="68" t="s">
        <v>413</v>
      </c>
      <c r="P409"/>
    </row>
    <row r="410" spans="1:16" s="15" customFormat="1" ht="28.5" x14ac:dyDescent="0.2">
      <c r="A410" s="19">
        <f>A409+1</f>
        <v>371</v>
      </c>
      <c r="B410" s="108" t="s">
        <v>509</v>
      </c>
      <c r="C410" s="29" t="s">
        <v>416</v>
      </c>
      <c r="D410" s="83">
        <v>5</v>
      </c>
      <c r="E410" s="48" t="s">
        <v>4</v>
      </c>
      <c r="F410" s="49">
        <v>5000</v>
      </c>
      <c r="G410" s="47"/>
      <c r="H410" s="49">
        <f t="shared" si="117"/>
        <v>5000</v>
      </c>
      <c r="I410" s="57">
        <f t="shared" si="118"/>
        <v>25000</v>
      </c>
      <c r="J410" s="50"/>
      <c r="K410" s="50"/>
      <c r="L410" s="68" t="s">
        <v>420</v>
      </c>
      <c r="P410"/>
    </row>
    <row r="411" spans="1:16" s="15" customFormat="1" ht="28.5" x14ac:dyDescent="0.2">
      <c r="A411" s="19">
        <f>A410+1</f>
        <v>372</v>
      </c>
      <c r="B411" s="108" t="s">
        <v>510</v>
      </c>
      <c r="C411" s="29" t="s">
        <v>417</v>
      </c>
      <c r="D411" s="83">
        <v>5</v>
      </c>
      <c r="E411" s="48" t="s">
        <v>4</v>
      </c>
      <c r="F411" s="49">
        <v>5600</v>
      </c>
      <c r="G411" s="47"/>
      <c r="H411" s="49">
        <f t="shared" si="117"/>
        <v>5600</v>
      </c>
      <c r="I411" s="57">
        <f t="shared" si="118"/>
        <v>28000</v>
      </c>
      <c r="J411" s="50"/>
      <c r="K411" s="50"/>
      <c r="L411" s="68" t="s">
        <v>418</v>
      </c>
      <c r="P411"/>
    </row>
    <row r="412" spans="1:16" s="15" customFormat="1" ht="28.5" x14ac:dyDescent="0.2">
      <c r="A412" s="19">
        <f t="shared" ref="A412:A417" si="119">A411+1</f>
        <v>373</v>
      </c>
      <c r="B412" s="108" t="s">
        <v>511</v>
      </c>
      <c r="C412" s="29" t="s">
        <v>421</v>
      </c>
      <c r="D412" s="83">
        <v>5</v>
      </c>
      <c r="E412" s="48" t="s">
        <v>4</v>
      </c>
      <c r="F412" s="49">
        <v>6100</v>
      </c>
      <c r="G412" s="47"/>
      <c r="H412" s="49">
        <f t="shared" ref="H412" si="120">SUM(F412-(F412*G412))</f>
        <v>6100</v>
      </c>
      <c r="I412" s="57">
        <f t="shared" ref="I412" si="121">H412*D412</f>
        <v>30500</v>
      </c>
      <c r="J412" s="50"/>
      <c r="K412" s="50"/>
      <c r="L412" s="68" t="s">
        <v>419</v>
      </c>
      <c r="P412"/>
    </row>
    <row r="413" spans="1:16" s="15" customFormat="1" ht="15" x14ac:dyDescent="0.2">
      <c r="A413" s="19">
        <f t="shared" si="119"/>
        <v>374</v>
      </c>
      <c r="B413" s="108" t="s">
        <v>512</v>
      </c>
      <c r="C413" s="97" t="s">
        <v>517</v>
      </c>
      <c r="D413" s="83">
        <v>5</v>
      </c>
      <c r="E413" s="48" t="s">
        <v>4</v>
      </c>
      <c r="F413" s="49">
        <v>7400</v>
      </c>
      <c r="G413" s="47"/>
      <c r="H413" s="49">
        <f t="shared" ref="H413" si="122">SUM(F413-(F413*G413))</f>
        <v>7400</v>
      </c>
      <c r="I413" s="57">
        <f t="shared" ref="I413" si="123">H413*D413</f>
        <v>37000</v>
      </c>
      <c r="J413" s="50"/>
      <c r="K413" s="50"/>
      <c r="L413" s="68"/>
      <c r="P413"/>
    </row>
    <row r="414" spans="1:16" s="15" customFormat="1" ht="28.5" x14ac:dyDescent="0.2">
      <c r="A414" s="19">
        <f t="shared" si="119"/>
        <v>375</v>
      </c>
      <c r="B414" s="108" t="s">
        <v>513</v>
      </c>
      <c r="C414" s="97" t="s">
        <v>422</v>
      </c>
      <c r="D414" s="83">
        <v>5</v>
      </c>
      <c r="E414" s="48" t="s">
        <v>4</v>
      </c>
      <c r="F414" s="49">
        <v>8000</v>
      </c>
      <c r="G414" s="47"/>
      <c r="H414" s="49">
        <f t="shared" ref="H414:H417" si="124">SUM(F414-(F414*G414))</f>
        <v>8000</v>
      </c>
      <c r="I414" s="57">
        <f t="shared" ref="I414:I417" si="125">H414*D414</f>
        <v>40000</v>
      </c>
      <c r="J414" s="50"/>
      <c r="K414" s="50"/>
      <c r="L414" s="68" t="s">
        <v>420</v>
      </c>
      <c r="P414"/>
    </row>
    <row r="415" spans="1:16" s="15" customFormat="1" ht="15" x14ac:dyDescent="0.2">
      <c r="A415" s="19">
        <f t="shared" si="119"/>
        <v>376</v>
      </c>
      <c r="B415" s="108" t="s">
        <v>514</v>
      </c>
      <c r="C415" s="97" t="s">
        <v>424</v>
      </c>
      <c r="D415" s="83">
        <v>5</v>
      </c>
      <c r="E415" s="48" t="s">
        <v>4</v>
      </c>
      <c r="F415" s="49">
        <v>1600</v>
      </c>
      <c r="G415" s="47"/>
      <c r="H415" s="49">
        <f t="shared" si="124"/>
        <v>1600</v>
      </c>
      <c r="I415" s="57">
        <f t="shared" si="125"/>
        <v>8000</v>
      </c>
      <c r="J415" s="50"/>
      <c r="K415" s="50"/>
      <c r="L415" s="76"/>
      <c r="P415"/>
    </row>
    <row r="416" spans="1:16" s="15" customFormat="1" ht="15" x14ac:dyDescent="0.2">
      <c r="A416" s="19">
        <f t="shared" si="119"/>
        <v>377</v>
      </c>
      <c r="B416" s="108" t="s">
        <v>515</v>
      </c>
      <c r="C416" s="97" t="s">
        <v>423</v>
      </c>
      <c r="D416" s="83">
        <v>5</v>
      </c>
      <c r="E416" s="48" t="s">
        <v>4</v>
      </c>
      <c r="F416" s="49">
        <v>3200</v>
      </c>
      <c r="G416" s="47"/>
      <c r="H416" s="49">
        <f t="shared" si="124"/>
        <v>3200</v>
      </c>
      <c r="I416" s="57">
        <f t="shared" si="125"/>
        <v>16000</v>
      </c>
      <c r="J416" s="50"/>
      <c r="K416" s="50"/>
      <c r="L416" s="76"/>
      <c r="P416"/>
    </row>
    <row r="417" spans="1:16" s="15" customFormat="1" ht="15" x14ac:dyDescent="0.2">
      <c r="A417" s="19">
        <f t="shared" si="119"/>
        <v>378</v>
      </c>
      <c r="B417" s="108" t="s">
        <v>516</v>
      </c>
      <c r="C417" s="97" t="s">
        <v>425</v>
      </c>
      <c r="D417" s="83">
        <v>5</v>
      </c>
      <c r="E417" s="48" t="s">
        <v>4</v>
      </c>
      <c r="F417" s="49">
        <v>4500</v>
      </c>
      <c r="G417" s="47"/>
      <c r="H417" s="49">
        <f t="shared" si="124"/>
        <v>4500</v>
      </c>
      <c r="I417" s="57">
        <f t="shared" si="125"/>
        <v>22500</v>
      </c>
      <c r="J417" s="50"/>
      <c r="K417" s="50"/>
      <c r="L417" s="76"/>
      <c r="P417"/>
    </row>
    <row r="418" spans="1:16" s="15" customFormat="1" ht="15.75" thickBot="1" x14ac:dyDescent="0.3">
      <c r="A418" s="8"/>
      <c r="B418" s="109"/>
      <c r="C418" s="31" t="s">
        <v>410</v>
      </c>
      <c r="D418" s="86"/>
      <c r="E418" s="43"/>
      <c r="F418" s="42"/>
      <c r="G418" s="23"/>
      <c r="H418" s="54"/>
      <c r="I418" s="59">
        <f>SUM(I406:I417)</f>
        <v>385000</v>
      </c>
      <c r="J418" s="10"/>
      <c r="K418" s="11"/>
      <c r="L418" s="73"/>
      <c r="P418"/>
    </row>
    <row r="419" spans="1:16" s="15" customFormat="1" ht="15" x14ac:dyDescent="0.25">
      <c r="A419" s="6"/>
      <c r="B419" s="114" t="s">
        <v>518</v>
      </c>
      <c r="C419" s="27" t="s">
        <v>12</v>
      </c>
      <c r="D419" s="82"/>
      <c r="E419" s="41"/>
      <c r="F419" s="20"/>
      <c r="G419" s="99" t="s">
        <v>385</v>
      </c>
      <c r="H419" s="52"/>
      <c r="I419" s="60"/>
      <c r="J419" s="7"/>
      <c r="K419" s="7"/>
      <c r="L419" s="72"/>
      <c r="P419"/>
    </row>
    <row r="420" spans="1:16" ht="15" x14ac:dyDescent="0.2">
      <c r="A420" s="19">
        <f>A417+1</f>
        <v>379</v>
      </c>
      <c r="B420" s="108" t="s">
        <v>519</v>
      </c>
      <c r="C420" s="17" t="s">
        <v>125</v>
      </c>
      <c r="D420" s="83">
        <v>2</v>
      </c>
      <c r="E420" s="48" t="s">
        <v>4</v>
      </c>
      <c r="F420" s="49">
        <v>18000</v>
      </c>
      <c r="G420" s="47"/>
      <c r="H420" s="49">
        <f t="shared" ref="H420:H426" si="126">SUM(F420-(F420*G420))</f>
        <v>18000</v>
      </c>
      <c r="I420" s="57">
        <f t="shared" ref="I420:I426" si="127">H420*D420</f>
        <v>36000</v>
      </c>
      <c r="J420" s="50"/>
      <c r="K420" s="50"/>
      <c r="L420" s="68"/>
      <c r="P420"/>
    </row>
    <row r="421" spans="1:16" s="15" customFormat="1" ht="15" x14ac:dyDescent="0.2">
      <c r="A421" s="19">
        <f t="shared" ref="A421:A435" si="128">A420+1</f>
        <v>380</v>
      </c>
      <c r="B421" s="108" t="s">
        <v>519</v>
      </c>
      <c r="C421" s="17" t="s">
        <v>126</v>
      </c>
      <c r="D421" s="83">
        <v>10</v>
      </c>
      <c r="E421" s="48" t="s">
        <v>6</v>
      </c>
      <c r="F421" s="49">
        <v>180</v>
      </c>
      <c r="G421" s="47"/>
      <c r="H421" s="49">
        <f t="shared" si="126"/>
        <v>180</v>
      </c>
      <c r="I421" s="57">
        <f t="shared" si="127"/>
        <v>1800</v>
      </c>
      <c r="J421" s="50"/>
      <c r="K421" s="50"/>
      <c r="L421" s="68"/>
      <c r="P421"/>
    </row>
    <row r="422" spans="1:16" s="15" customFormat="1" ht="15" x14ac:dyDescent="0.2">
      <c r="A422" s="19">
        <f t="shared" si="128"/>
        <v>381</v>
      </c>
      <c r="B422" s="108" t="s">
        <v>520</v>
      </c>
      <c r="C422" s="17" t="s">
        <v>27</v>
      </c>
      <c r="D422" s="83">
        <v>100</v>
      </c>
      <c r="E422" s="48" t="s">
        <v>6</v>
      </c>
      <c r="F422" s="49">
        <v>140</v>
      </c>
      <c r="G422" s="47"/>
      <c r="H422" s="49">
        <f t="shared" si="126"/>
        <v>140</v>
      </c>
      <c r="I422" s="57">
        <f t="shared" si="127"/>
        <v>14000</v>
      </c>
      <c r="J422" s="50"/>
      <c r="K422" s="50"/>
      <c r="L422" s="68"/>
      <c r="P422"/>
    </row>
    <row r="423" spans="1:16" s="15" customFormat="1" ht="30" x14ac:dyDescent="0.2">
      <c r="A423" s="19">
        <f t="shared" si="128"/>
        <v>382</v>
      </c>
      <c r="B423" s="108" t="s">
        <v>456</v>
      </c>
      <c r="C423" s="17" t="s">
        <v>69</v>
      </c>
      <c r="D423" s="83">
        <v>50</v>
      </c>
      <c r="E423" s="48" t="s">
        <v>6</v>
      </c>
      <c r="F423" s="49">
        <v>250</v>
      </c>
      <c r="G423" s="47"/>
      <c r="H423" s="49">
        <f t="shared" si="126"/>
        <v>250</v>
      </c>
      <c r="I423" s="57">
        <f t="shared" si="127"/>
        <v>12500</v>
      </c>
      <c r="J423" s="50"/>
      <c r="K423" s="50"/>
      <c r="L423" s="68"/>
      <c r="P423"/>
    </row>
    <row r="424" spans="1:16" s="15" customFormat="1" ht="15" x14ac:dyDescent="0.2">
      <c r="A424" s="19">
        <f t="shared" si="128"/>
        <v>383</v>
      </c>
      <c r="B424" s="108" t="s">
        <v>456</v>
      </c>
      <c r="C424" s="17" t="s">
        <v>26</v>
      </c>
      <c r="D424" s="83">
        <v>50</v>
      </c>
      <c r="E424" s="48" t="s">
        <v>6</v>
      </c>
      <c r="F424" s="49">
        <v>300</v>
      </c>
      <c r="G424" s="47"/>
      <c r="H424" s="49">
        <f t="shared" si="126"/>
        <v>300</v>
      </c>
      <c r="I424" s="57">
        <f t="shared" si="127"/>
        <v>15000</v>
      </c>
      <c r="J424" s="50"/>
      <c r="K424" s="50"/>
      <c r="L424" s="68"/>
      <c r="P424"/>
    </row>
    <row r="425" spans="1:16" s="15" customFormat="1" ht="30" x14ac:dyDescent="0.2">
      <c r="A425" s="19">
        <f t="shared" si="128"/>
        <v>384</v>
      </c>
      <c r="B425" s="108" t="s">
        <v>521</v>
      </c>
      <c r="C425" s="17" t="s">
        <v>522</v>
      </c>
      <c r="D425" s="83">
        <v>5</v>
      </c>
      <c r="E425" s="48" t="s">
        <v>5</v>
      </c>
      <c r="F425" s="49">
        <v>6000</v>
      </c>
      <c r="G425" s="47"/>
      <c r="H425" s="49">
        <f t="shared" si="126"/>
        <v>6000</v>
      </c>
      <c r="I425" s="57">
        <f t="shared" si="127"/>
        <v>30000</v>
      </c>
      <c r="J425" s="50"/>
      <c r="K425" s="50"/>
      <c r="L425" s="68"/>
      <c r="P425"/>
    </row>
    <row r="426" spans="1:16" s="15" customFormat="1" ht="15" x14ac:dyDescent="0.2">
      <c r="A426" s="19">
        <f t="shared" si="128"/>
        <v>385</v>
      </c>
      <c r="B426" s="108" t="s">
        <v>456</v>
      </c>
      <c r="C426" s="17" t="s">
        <v>54</v>
      </c>
      <c r="D426" s="83">
        <v>30</v>
      </c>
      <c r="E426" s="48" t="s">
        <v>55</v>
      </c>
      <c r="F426" s="49">
        <v>280</v>
      </c>
      <c r="G426" s="47"/>
      <c r="H426" s="49">
        <f t="shared" si="126"/>
        <v>280</v>
      </c>
      <c r="I426" s="57">
        <f t="shared" si="127"/>
        <v>8400</v>
      </c>
      <c r="J426" s="50"/>
      <c r="K426" s="50"/>
      <c r="L426" s="68"/>
      <c r="P426"/>
    </row>
    <row r="427" spans="1:16" s="15" customFormat="1" ht="15" x14ac:dyDescent="0.2">
      <c r="A427" s="19">
        <f t="shared" si="128"/>
        <v>386</v>
      </c>
      <c r="B427" s="108" t="s">
        <v>523</v>
      </c>
      <c r="C427" s="30" t="s">
        <v>403</v>
      </c>
      <c r="D427" s="85">
        <v>5</v>
      </c>
      <c r="E427" s="48" t="s">
        <v>4</v>
      </c>
      <c r="F427" s="102">
        <v>22000</v>
      </c>
      <c r="G427" s="47"/>
      <c r="H427" s="49">
        <f t="shared" ref="H427:H429" si="129">SUM(F427-(F427*G427))</f>
        <v>22000</v>
      </c>
      <c r="I427" s="57">
        <f t="shared" ref="I427:I429" si="130">H427*D427</f>
        <v>110000</v>
      </c>
      <c r="J427" s="50"/>
      <c r="K427" s="50"/>
      <c r="L427" s="76"/>
      <c r="P427"/>
    </row>
    <row r="428" spans="1:16" s="15" customFormat="1" ht="15" x14ac:dyDescent="0.2">
      <c r="A428" s="19">
        <f t="shared" si="128"/>
        <v>387</v>
      </c>
      <c r="B428" s="108" t="s">
        <v>523</v>
      </c>
      <c r="C428" s="30" t="s">
        <v>529</v>
      </c>
      <c r="D428" s="85">
        <v>3</v>
      </c>
      <c r="E428" s="48" t="s">
        <v>4</v>
      </c>
      <c r="F428" s="102">
        <v>1800</v>
      </c>
      <c r="G428" s="47"/>
      <c r="H428" s="49">
        <f t="shared" ref="H428" si="131">SUM(F428-(F428*G428))</f>
        <v>1800</v>
      </c>
      <c r="I428" s="57">
        <f t="shared" ref="I428" si="132">H428*D428</f>
        <v>5400</v>
      </c>
      <c r="J428" s="50"/>
      <c r="K428" s="50"/>
      <c r="L428" s="76"/>
      <c r="P428"/>
    </row>
    <row r="429" spans="1:16" s="15" customFormat="1" ht="30" x14ac:dyDescent="0.2">
      <c r="A429" s="19">
        <f t="shared" si="128"/>
        <v>388</v>
      </c>
      <c r="B429" s="108" t="s">
        <v>524</v>
      </c>
      <c r="C429" s="30" t="s">
        <v>667</v>
      </c>
      <c r="D429" s="85">
        <v>5</v>
      </c>
      <c r="E429" s="48" t="s">
        <v>4</v>
      </c>
      <c r="F429" s="102">
        <v>7000</v>
      </c>
      <c r="G429" s="47"/>
      <c r="H429" s="49">
        <f t="shared" si="129"/>
        <v>7000</v>
      </c>
      <c r="I429" s="57">
        <f t="shared" si="130"/>
        <v>35000</v>
      </c>
      <c r="J429" s="50"/>
      <c r="K429" s="50"/>
      <c r="L429" s="76"/>
      <c r="P429"/>
    </row>
    <row r="430" spans="1:16" s="15" customFormat="1" ht="30" x14ac:dyDescent="0.2">
      <c r="A430" s="19">
        <f t="shared" si="128"/>
        <v>389</v>
      </c>
      <c r="B430" s="108" t="s">
        <v>525</v>
      </c>
      <c r="C430" s="30" t="s">
        <v>401</v>
      </c>
      <c r="D430" s="85">
        <v>5</v>
      </c>
      <c r="E430" s="48" t="s">
        <v>4</v>
      </c>
      <c r="F430" s="102">
        <v>6800</v>
      </c>
      <c r="G430" s="47"/>
      <c r="H430" s="49">
        <f t="shared" ref="H430:H435" si="133">SUM(F430-(F430*G430))</f>
        <v>6800</v>
      </c>
      <c r="I430" s="57">
        <f t="shared" ref="I430:I435" si="134">H430*D430</f>
        <v>34000</v>
      </c>
      <c r="J430" s="50"/>
      <c r="K430" s="50"/>
      <c r="L430" s="76"/>
      <c r="P430"/>
    </row>
    <row r="431" spans="1:16" s="15" customFormat="1" ht="30" x14ac:dyDescent="0.2">
      <c r="A431" s="19">
        <f t="shared" si="128"/>
        <v>390</v>
      </c>
      <c r="B431" s="108" t="s">
        <v>525</v>
      </c>
      <c r="C431" s="30" t="s">
        <v>402</v>
      </c>
      <c r="D431" s="85">
        <v>5</v>
      </c>
      <c r="E431" s="48" t="s">
        <v>404</v>
      </c>
      <c r="F431" s="102">
        <v>300</v>
      </c>
      <c r="G431" s="47"/>
      <c r="H431" s="49">
        <f t="shared" si="133"/>
        <v>300</v>
      </c>
      <c r="I431" s="57">
        <f t="shared" si="134"/>
        <v>1500</v>
      </c>
      <c r="J431" s="50"/>
      <c r="K431" s="50"/>
      <c r="L431" s="76"/>
      <c r="P431"/>
    </row>
    <row r="432" spans="1:16" s="15" customFormat="1" ht="15" x14ac:dyDescent="0.2">
      <c r="A432" s="19">
        <f t="shared" si="128"/>
        <v>391</v>
      </c>
      <c r="B432" s="108" t="s">
        <v>526</v>
      </c>
      <c r="C432" s="30" t="s">
        <v>532</v>
      </c>
      <c r="D432" s="85">
        <v>1</v>
      </c>
      <c r="E432" s="48" t="s">
        <v>4</v>
      </c>
      <c r="F432" s="102">
        <v>4500</v>
      </c>
      <c r="G432" s="47"/>
      <c r="H432" s="49">
        <f t="shared" si="133"/>
        <v>4500</v>
      </c>
      <c r="I432" s="57">
        <f t="shared" si="134"/>
        <v>4500</v>
      </c>
      <c r="J432" s="50"/>
      <c r="K432" s="50"/>
      <c r="L432" s="76"/>
      <c r="P432"/>
    </row>
    <row r="433" spans="1:16" s="15" customFormat="1" ht="15" x14ac:dyDescent="0.2">
      <c r="A433" s="19">
        <f t="shared" si="128"/>
        <v>392</v>
      </c>
      <c r="B433" s="108" t="s">
        <v>527</v>
      </c>
      <c r="C433" s="30" t="s">
        <v>530</v>
      </c>
      <c r="D433" s="85">
        <v>20</v>
      </c>
      <c r="E433" s="48" t="s">
        <v>4</v>
      </c>
      <c r="F433" s="102">
        <v>1400</v>
      </c>
      <c r="G433" s="47"/>
      <c r="H433" s="49">
        <f t="shared" si="133"/>
        <v>1400</v>
      </c>
      <c r="I433" s="57">
        <f t="shared" si="134"/>
        <v>28000</v>
      </c>
      <c r="J433" s="50"/>
      <c r="K433" s="50"/>
      <c r="L433" s="76"/>
      <c r="P433"/>
    </row>
    <row r="434" spans="1:16" s="15" customFormat="1" ht="15" x14ac:dyDescent="0.2">
      <c r="A434" s="19">
        <f t="shared" si="128"/>
        <v>393</v>
      </c>
      <c r="B434" s="108" t="s">
        <v>527</v>
      </c>
      <c r="C434" s="30" t="s">
        <v>531</v>
      </c>
      <c r="D434" s="85">
        <v>10</v>
      </c>
      <c r="E434" s="48" t="s">
        <v>4</v>
      </c>
      <c r="F434" s="102">
        <v>1700</v>
      </c>
      <c r="G434" s="47"/>
      <c r="H434" s="49">
        <f t="shared" ref="H434" si="135">SUM(F434-(F434*G434))</f>
        <v>1700</v>
      </c>
      <c r="I434" s="57">
        <f t="shared" ref="I434" si="136">H434*D434</f>
        <v>17000</v>
      </c>
      <c r="J434" s="50"/>
      <c r="K434" s="50"/>
      <c r="L434" s="76"/>
      <c r="P434"/>
    </row>
    <row r="435" spans="1:16" s="15" customFormat="1" ht="15" x14ac:dyDescent="0.2">
      <c r="A435" s="19">
        <f t="shared" si="128"/>
        <v>394</v>
      </c>
      <c r="B435" s="108" t="s">
        <v>528</v>
      </c>
      <c r="C435" s="30" t="s">
        <v>499</v>
      </c>
      <c r="D435" s="85">
        <v>5</v>
      </c>
      <c r="E435" s="48" t="s">
        <v>4</v>
      </c>
      <c r="F435" s="102">
        <v>9600</v>
      </c>
      <c r="G435" s="47"/>
      <c r="H435" s="49">
        <f t="shared" si="133"/>
        <v>9600</v>
      </c>
      <c r="I435" s="57">
        <f t="shared" si="134"/>
        <v>48000</v>
      </c>
      <c r="J435" s="50"/>
      <c r="K435" s="50"/>
      <c r="L435" s="76"/>
      <c r="P435"/>
    </row>
    <row r="436" spans="1:16" s="15" customFormat="1" ht="15.75" thickBot="1" x14ac:dyDescent="0.3">
      <c r="A436" s="8"/>
      <c r="B436" s="109"/>
      <c r="C436" s="31" t="s">
        <v>57</v>
      </c>
      <c r="D436" s="86"/>
      <c r="E436" s="43"/>
      <c r="F436" s="23"/>
      <c r="G436" s="23"/>
      <c r="H436" s="54"/>
      <c r="I436" s="59">
        <f>SUM(I420:I435)</f>
        <v>401100</v>
      </c>
      <c r="J436" s="10"/>
      <c r="K436" s="11"/>
      <c r="L436" s="73"/>
      <c r="P436"/>
    </row>
    <row r="437" spans="1:16" s="15" customFormat="1" ht="15.75" thickBot="1" x14ac:dyDescent="0.3">
      <c r="A437" s="12"/>
      <c r="B437" s="111"/>
      <c r="C437" s="35" t="s">
        <v>208</v>
      </c>
      <c r="D437" s="91"/>
      <c r="E437" s="45"/>
      <c r="F437" s="24"/>
      <c r="G437" s="24"/>
      <c r="H437" s="56"/>
      <c r="I437" s="78">
        <f>SUM(I436,I418,I404,I380,I326,I282,I232,I195,I167,I129,I75,I30,,I270,I267,I360,I343,I84,I23+I18+I286)</f>
        <v>24241560</v>
      </c>
      <c r="J437"/>
      <c r="K437"/>
      <c r="L437" s="75"/>
      <c r="P437"/>
    </row>
    <row r="438" spans="1:16" s="15" customFormat="1" ht="15" x14ac:dyDescent="0.25">
      <c r="A438" s="6"/>
      <c r="B438" s="106">
        <v>6</v>
      </c>
      <c r="C438" s="27" t="s">
        <v>59</v>
      </c>
      <c r="D438" s="82"/>
      <c r="E438" s="41"/>
      <c r="F438" s="20"/>
      <c r="G438" s="99" t="s">
        <v>382</v>
      </c>
      <c r="H438" s="14"/>
      <c r="I438" s="60"/>
      <c r="J438" s="7"/>
      <c r="K438" s="7"/>
      <c r="L438" s="72"/>
      <c r="P438"/>
    </row>
    <row r="439" spans="1:16" ht="30" x14ac:dyDescent="0.2">
      <c r="A439" s="19">
        <f>A435+1</f>
        <v>395</v>
      </c>
      <c r="B439" s="108">
        <v>6</v>
      </c>
      <c r="C439" s="33" t="s">
        <v>324</v>
      </c>
      <c r="D439" s="92" t="s">
        <v>70</v>
      </c>
      <c r="E439" s="48" t="s">
        <v>4</v>
      </c>
      <c r="F439" s="142" t="s">
        <v>71</v>
      </c>
      <c r="G439" s="143"/>
      <c r="H439" s="143"/>
      <c r="I439" s="143"/>
      <c r="J439" s="143"/>
      <c r="K439" s="144"/>
      <c r="L439" s="68" t="s">
        <v>98</v>
      </c>
      <c r="P439"/>
    </row>
    <row r="440" spans="1:16" ht="60" x14ac:dyDescent="0.2">
      <c r="A440" s="19">
        <f>A439+1</f>
        <v>396</v>
      </c>
      <c r="B440" s="108">
        <v>6</v>
      </c>
      <c r="C440" s="33" t="s">
        <v>348</v>
      </c>
      <c r="D440" s="83">
        <v>5</v>
      </c>
      <c r="E440" s="48" t="s">
        <v>314</v>
      </c>
      <c r="F440" s="49">
        <f>6300000*0.06</f>
        <v>378000</v>
      </c>
      <c r="G440" s="47"/>
      <c r="H440" s="49">
        <f t="shared" ref="H440:H445" si="137">SUM(F440-(F440*G440))</f>
        <v>378000</v>
      </c>
      <c r="I440" s="57">
        <f>H440*D440</f>
        <v>1890000</v>
      </c>
      <c r="J440" s="49"/>
      <c r="K440" s="49"/>
      <c r="L440" s="67" t="s">
        <v>353</v>
      </c>
      <c r="P440"/>
    </row>
    <row r="441" spans="1:16" ht="60" x14ac:dyDescent="0.2">
      <c r="A441" s="19">
        <f>A440+1</f>
        <v>397</v>
      </c>
      <c r="B441" s="108">
        <v>6</v>
      </c>
      <c r="C441" s="33" t="s">
        <v>336</v>
      </c>
      <c r="D441" s="83">
        <v>5</v>
      </c>
      <c r="E441" s="48" t="s">
        <v>213</v>
      </c>
      <c r="F441" s="51">
        <v>0.08</v>
      </c>
      <c r="G441" s="47"/>
      <c r="H441" s="117">
        <f>SUM(F441-(F441*G441))</f>
        <v>0.08</v>
      </c>
      <c r="I441" s="57">
        <f>H441*(I437-I380-I326)*D441</f>
        <v>8126204</v>
      </c>
      <c r="J441" s="49"/>
      <c r="K441" s="49"/>
      <c r="L441" s="68" t="s">
        <v>345</v>
      </c>
      <c r="P441"/>
    </row>
    <row r="442" spans="1:16" ht="30" x14ac:dyDescent="0.2">
      <c r="A442" s="19">
        <f t="shared" ref="A442:A443" si="138">A441+1</f>
        <v>398</v>
      </c>
      <c r="B442" s="108">
        <v>6</v>
      </c>
      <c r="C442" s="33" t="s">
        <v>393</v>
      </c>
      <c r="D442" s="83">
        <v>10</v>
      </c>
      <c r="E442" s="48" t="s">
        <v>4</v>
      </c>
      <c r="F442" s="21">
        <v>1800</v>
      </c>
      <c r="G442" s="47"/>
      <c r="H442" s="49">
        <f>SUM(F442-(F442*G442))</f>
        <v>1800</v>
      </c>
      <c r="I442" s="57">
        <f>F442*D442</f>
        <v>18000</v>
      </c>
      <c r="J442" s="49"/>
      <c r="K442" s="49"/>
      <c r="L442" s="68"/>
      <c r="P442"/>
    </row>
    <row r="443" spans="1:16" ht="15" x14ac:dyDescent="0.2">
      <c r="A443" s="19">
        <f t="shared" si="138"/>
        <v>399</v>
      </c>
      <c r="B443" s="108">
        <v>6</v>
      </c>
      <c r="C443" s="33" t="s">
        <v>127</v>
      </c>
      <c r="D443" s="83">
        <v>250</v>
      </c>
      <c r="E443" s="80" t="s">
        <v>62</v>
      </c>
      <c r="F443" s="21">
        <v>250</v>
      </c>
      <c r="G443" s="47"/>
      <c r="H443" s="49">
        <f>SUM(F443-(F443*G443))</f>
        <v>250</v>
      </c>
      <c r="I443" s="57">
        <f>F443*D443</f>
        <v>62500</v>
      </c>
      <c r="J443" s="49"/>
      <c r="K443" s="49"/>
      <c r="L443" s="68" t="s">
        <v>344</v>
      </c>
      <c r="P443"/>
    </row>
    <row r="444" spans="1:16" ht="15" x14ac:dyDescent="0.2">
      <c r="A444" s="19"/>
      <c r="B444" s="108">
        <v>6</v>
      </c>
      <c r="C444" s="33" t="s">
        <v>500</v>
      </c>
      <c r="D444" s="83">
        <v>200</v>
      </c>
      <c r="E444" s="80" t="s">
        <v>62</v>
      </c>
      <c r="F444" s="21">
        <v>250</v>
      </c>
      <c r="G444" s="47"/>
      <c r="H444" s="49">
        <f>SUM(F444-(F444*G444))</f>
        <v>250</v>
      </c>
      <c r="I444" s="57">
        <f>F444*D444</f>
        <v>50000</v>
      </c>
      <c r="J444" s="49"/>
      <c r="K444" s="49"/>
      <c r="L444" s="68"/>
      <c r="P444"/>
    </row>
    <row r="445" spans="1:16" ht="30" x14ac:dyDescent="0.2">
      <c r="A445" s="19">
        <f>A443+1</f>
        <v>400</v>
      </c>
      <c r="B445" s="108">
        <v>6</v>
      </c>
      <c r="C445" s="33" t="s">
        <v>128</v>
      </c>
      <c r="D445" s="83">
        <v>10</v>
      </c>
      <c r="E445" s="80" t="s">
        <v>61</v>
      </c>
      <c r="F445" s="21">
        <v>2000</v>
      </c>
      <c r="G445" s="47"/>
      <c r="H445" s="49">
        <f t="shared" si="137"/>
        <v>2000</v>
      </c>
      <c r="I445" s="57">
        <f>F445*D445</f>
        <v>20000</v>
      </c>
      <c r="J445" s="49"/>
      <c r="K445" s="49"/>
      <c r="L445" s="68" t="s">
        <v>343</v>
      </c>
      <c r="P445"/>
    </row>
    <row r="446" spans="1:16" ht="15.75" thickBot="1" x14ac:dyDescent="0.3">
      <c r="A446" s="8"/>
      <c r="B446" s="103"/>
      <c r="C446" s="31" t="s">
        <v>60</v>
      </c>
      <c r="D446" s="86"/>
      <c r="E446" s="43"/>
      <c r="F446" s="23"/>
      <c r="G446" s="23"/>
      <c r="H446" s="54"/>
      <c r="I446" s="59">
        <f>SUM(I440:I445)</f>
        <v>10166704</v>
      </c>
      <c r="J446" s="10"/>
      <c r="K446" s="11"/>
      <c r="L446" s="73"/>
      <c r="P446"/>
    </row>
    <row r="447" spans="1:16" ht="15.75" thickBot="1" x14ac:dyDescent="0.3">
      <c r="A447" s="12"/>
      <c r="B447" s="104"/>
      <c r="C447" s="35" t="s">
        <v>209</v>
      </c>
      <c r="D447" s="91"/>
      <c r="E447" s="139">
        <f>I446+I437</f>
        <v>34408264</v>
      </c>
      <c r="F447" s="140"/>
      <c r="G447" s="141"/>
      <c r="H447" s="15"/>
      <c r="I447" s="62"/>
      <c r="J447"/>
      <c r="K447"/>
      <c r="P447"/>
    </row>
    <row r="448" spans="1:16" ht="15.75" thickBot="1" x14ac:dyDescent="0.3">
      <c r="C448" s="121" t="s">
        <v>668</v>
      </c>
      <c r="D448" s="122"/>
      <c r="E448" s="145">
        <f>E447*1.17</f>
        <v>40257668.879999995</v>
      </c>
      <c r="F448" s="146"/>
      <c r="G448" s="147"/>
      <c r="H448" s="15"/>
      <c r="I448" s="62"/>
      <c r="J448"/>
      <c r="K448"/>
      <c r="P448"/>
    </row>
    <row r="449" spans="2:16" ht="15.75" thickBot="1" x14ac:dyDescent="0.25">
      <c r="C449" s="120"/>
      <c r="D449" s="93"/>
      <c r="E449" s="15"/>
      <c r="F449"/>
      <c r="G449" s="25"/>
      <c r="H449" s="15"/>
      <c r="I449" s="62"/>
      <c r="J449"/>
      <c r="K449"/>
      <c r="P449"/>
    </row>
    <row r="450" spans="2:16" ht="15.75" thickBot="1" x14ac:dyDescent="0.25">
      <c r="C450" s="37" t="s">
        <v>17</v>
      </c>
      <c r="D450" s="93"/>
      <c r="E450" s="15"/>
      <c r="F450"/>
      <c r="G450" s="25"/>
      <c r="H450" s="15"/>
      <c r="I450" s="62"/>
      <c r="J450"/>
      <c r="K450"/>
      <c r="P450"/>
    </row>
    <row r="451" spans="2:16" ht="15.75" thickBot="1" x14ac:dyDescent="0.25">
      <c r="C451" s="123" t="s">
        <v>669</v>
      </c>
      <c r="D451" s="124"/>
      <c r="E451" s="125"/>
      <c r="F451" s="126"/>
      <c r="G451" s="127"/>
      <c r="H451" s="125"/>
      <c r="I451" s="128"/>
      <c r="J451" s="126"/>
      <c r="K451" s="129"/>
      <c r="P451"/>
    </row>
    <row r="452" spans="2:16" ht="15.75" thickBot="1" x14ac:dyDescent="0.3">
      <c r="C452" s="132" t="s">
        <v>258</v>
      </c>
      <c r="D452" s="133"/>
      <c r="E452" s="133"/>
      <c r="F452" s="133"/>
      <c r="G452" s="133"/>
      <c r="H452" s="133"/>
      <c r="I452" s="133"/>
      <c r="J452" s="133"/>
      <c r="K452" s="134"/>
      <c r="P452"/>
    </row>
    <row r="453" spans="2:16" ht="15" x14ac:dyDescent="0.25">
      <c r="C453" s="132" t="s">
        <v>18</v>
      </c>
      <c r="D453" s="133"/>
      <c r="E453" s="133"/>
      <c r="F453" s="133"/>
      <c r="G453" s="133"/>
      <c r="H453" s="133"/>
      <c r="I453" s="133"/>
      <c r="J453" s="133"/>
      <c r="K453" s="134"/>
      <c r="P453"/>
    </row>
    <row r="454" spans="2:16" ht="15.75" thickBot="1" x14ac:dyDescent="0.3">
      <c r="C454" s="135" t="s">
        <v>214</v>
      </c>
      <c r="D454" s="136"/>
      <c r="E454" s="136"/>
      <c r="F454" s="136"/>
      <c r="G454" s="136"/>
      <c r="H454" s="136"/>
      <c r="I454" s="136"/>
      <c r="J454" s="136"/>
      <c r="K454" s="137"/>
      <c r="P454"/>
    </row>
    <row r="455" spans="2:16" x14ac:dyDescent="0.2">
      <c r="C455" s="138"/>
      <c r="D455" s="138"/>
      <c r="E455" s="138"/>
      <c r="F455" s="138"/>
      <c r="G455" s="138"/>
      <c r="H455" s="138"/>
      <c r="I455" s="138"/>
      <c r="J455" s="138"/>
      <c r="K455" s="138"/>
      <c r="P455"/>
    </row>
    <row r="456" spans="2:16" x14ac:dyDescent="0.2">
      <c r="C456" s="38"/>
      <c r="D456" s="94"/>
      <c r="E456" s="46"/>
      <c r="F456" s="18"/>
      <c r="G456" s="25"/>
      <c r="H456" s="15"/>
      <c r="I456" s="62"/>
      <c r="J456"/>
      <c r="K456"/>
      <c r="P456"/>
    </row>
    <row r="457" spans="2:16" ht="33" customHeight="1" x14ac:dyDescent="0.2">
      <c r="C457" s="36"/>
      <c r="D457" s="93"/>
      <c r="E457" s="15"/>
      <c r="F457"/>
      <c r="G457" s="25"/>
      <c r="H457" s="15"/>
      <c r="I457" s="62"/>
      <c r="J457"/>
      <c r="K457"/>
      <c r="P457"/>
    </row>
    <row r="458" spans="2:16" x14ac:dyDescent="0.2">
      <c r="C458" s="36"/>
      <c r="D458" s="93"/>
      <c r="E458" s="15"/>
      <c r="F458"/>
      <c r="G458" s="25"/>
      <c r="H458" s="81"/>
      <c r="I458" s="62"/>
      <c r="J458"/>
      <c r="K458"/>
      <c r="P458"/>
    </row>
    <row r="459" spans="2:16" x14ac:dyDescent="0.2">
      <c r="C459" s="36"/>
      <c r="D459" s="93"/>
      <c r="E459" s="15"/>
      <c r="F459"/>
      <c r="G459" s="25"/>
      <c r="H459" s="15"/>
      <c r="I459" s="62"/>
      <c r="J459"/>
      <c r="K459"/>
      <c r="P459"/>
    </row>
    <row r="460" spans="2:16" x14ac:dyDescent="0.2">
      <c r="C460" s="36"/>
      <c r="D460" s="93"/>
      <c r="E460" s="15"/>
      <c r="F460"/>
      <c r="G460" s="25"/>
      <c r="H460" s="15"/>
      <c r="I460" s="62"/>
      <c r="J460"/>
      <c r="K460"/>
      <c r="P460"/>
    </row>
    <row r="461" spans="2:16" x14ac:dyDescent="0.2">
      <c r="C461" s="36"/>
      <c r="D461" s="93"/>
      <c r="E461" s="15"/>
      <c r="F461"/>
      <c r="G461" s="25"/>
      <c r="H461" s="15"/>
      <c r="I461" s="62"/>
      <c r="J461"/>
      <c r="K461"/>
      <c r="P461"/>
    </row>
    <row r="462" spans="2:16" x14ac:dyDescent="0.2">
      <c r="B462"/>
      <c r="C462" s="36"/>
      <c r="D462" s="93"/>
      <c r="E462" s="15"/>
      <c r="F462"/>
      <c r="G462" s="25"/>
      <c r="H462" s="15"/>
      <c r="I462" s="62"/>
      <c r="J462"/>
      <c r="K462"/>
      <c r="P462"/>
    </row>
    <row r="463" spans="2:16" x14ac:dyDescent="0.2">
      <c r="B463"/>
      <c r="C463" s="36"/>
      <c r="D463" s="93"/>
      <c r="E463" s="15"/>
      <c r="F463"/>
      <c r="G463" s="25"/>
      <c r="H463" s="15"/>
      <c r="I463" s="62"/>
      <c r="J463"/>
      <c r="K463"/>
      <c r="P463"/>
    </row>
    <row r="464" spans="2:16" x14ac:dyDescent="0.2">
      <c r="B464"/>
      <c r="C464" s="36"/>
      <c r="D464" s="93"/>
      <c r="E464" s="15"/>
      <c r="F464"/>
      <c r="G464" s="25"/>
      <c r="H464" s="15"/>
      <c r="I464" s="62"/>
      <c r="J464"/>
      <c r="K464"/>
      <c r="P464"/>
    </row>
    <row r="465" spans="2:16" x14ac:dyDescent="0.2">
      <c r="B465"/>
      <c r="C465" s="36"/>
      <c r="D465" s="93"/>
      <c r="E465" s="15"/>
      <c r="F465"/>
      <c r="G465" s="25"/>
      <c r="H465" s="15"/>
      <c r="I465" s="62"/>
      <c r="J465"/>
      <c r="K465"/>
      <c r="P465"/>
    </row>
    <row r="466" spans="2:16" x14ac:dyDescent="0.2">
      <c r="B466"/>
      <c r="C466" s="36"/>
      <c r="D466" s="93"/>
      <c r="E466" s="15"/>
      <c r="F466"/>
      <c r="G466" s="25"/>
      <c r="H466" s="15"/>
      <c r="I466" s="62"/>
      <c r="J466"/>
      <c r="K466"/>
      <c r="P466"/>
    </row>
    <row r="467" spans="2:16" x14ac:dyDescent="0.2">
      <c r="B467"/>
      <c r="C467" s="36"/>
      <c r="D467" s="93"/>
      <c r="E467" s="15"/>
      <c r="F467"/>
      <c r="G467" s="25"/>
      <c r="H467" s="15"/>
      <c r="I467" s="62"/>
      <c r="J467"/>
      <c r="K467"/>
      <c r="P467"/>
    </row>
    <row r="468" spans="2:16" x14ac:dyDescent="0.2">
      <c r="B468"/>
      <c r="C468" s="36"/>
      <c r="D468" s="93"/>
      <c r="E468" s="15"/>
      <c r="F468"/>
      <c r="G468" s="25"/>
      <c r="H468" s="15"/>
      <c r="I468" s="62"/>
      <c r="J468"/>
      <c r="K468"/>
      <c r="P468"/>
    </row>
    <row r="469" spans="2:16" x14ac:dyDescent="0.2">
      <c r="B469"/>
      <c r="C469" s="36"/>
      <c r="D469" s="93"/>
      <c r="E469" s="15"/>
      <c r="F469"/>
      <c r="G469" s="25"/>
      <c r="H469" s="15"/>
      <c r="I469" s="62"/>
      <c r="J469"/>
      <c r="K469"/>
      <c r="P469"/>
    </row>
    <row r="470" spans="2:16" x14ac:dyDescent="0.2">
      <c r="B470"/>
      <c r="C470" s="36"/>
      <c r="D470" s="93"/>
      <c r="E470" s="15"/>
      <c r="F470"/>
      <c r="G470" s="25"/>
      <c r="H470" s="15"/>
      <c r="I470" s="62"/>
      <c r="J470"/>
      <c r="K470"/>
      <c r="P470"/>
    </row>
    <row r="471" spans="2:16" x14ac:dyDescent="0.2">
      <c r="B471"/>
      <c r="C471" s="36"/>
      <c r="D471" s="93"/>
      <c r="E471" s="15"/>
      <c r="F471"/>
      <c r="G471" s="25"/>
      <c r="H471" s="15"/>
      <c r="I471" s="62"/>
      <c r="J471"/>
      <c r="K471"/>
      <c r="P471"/>
    </row>
    <row r="472" spans="2:16" x14ac:dyDescent="0.2">
      <c r="B472"/>
      <c r="C472" s="36"/>
      <c r="D472" s="93"/>
      <c r="E472" s="15"/>
      <c r="F472"/>
      <c r="G472" s="25"/>
      <c r="H472" s="15"/>
      <c r="I472" s="62"/>
      <c r="J472"/>
      <c r="K472"/>
      <c r="P472"/>
    </row>
    <row r="473" spans="2:16" x14ac:dyDescent="0.2">
      <c r="B473"/>
      <c r="C473" s="36"/>
      <c r="D473" s="93"/>
      <c r="E473" s="15"/>
      <c r="F473"/>
      <c r="G473" s="25"/>
      <c r="H473" s="15"/>
      <c r="I473" s="62"/>
      <c r="J473"/>
      <c r="K473"/>
      <c r="P473"/>
    </row>
    <row r="474" spans="2:16" x14ac:dyDescent="0.2">
      <c r="B474"/>
      <c r="C474" s="36"/>
      <c r="D474" s="93"/>
      <c r="E474" s="15"/>
      <c r="F474"/>
      <c r="G474" s="25"/>
      <c r="H474" s="15"/>
      <c r="I474" s="62"/>
      <c r="J474"/>
      <c r="K474"/>
      <c r="P474"/>
    </row>
    <row r="475" spans="2:16" x14ac:dyDescent="0.2">
      <c r="B475"/>
      <c r="C475" s="36"/>
      <c r="D475" s="93"/>
      <c r="E475" s="15"/>
      <c r="F475"/>
      <c r="G475" s="25"/>
      <c r="H475" s="15"/>
      <c r="I475" s="62"/>
      <c r="J475"/>
      <c r="K475"/>
      <c r="P475"/>
    </row>
    <row r="476" spans="2:16" x14ac:dyDescent="0.2">
      <c r="B476"/>
      <c r="C476" s="36"/>
      <c r="D476" s="93"/>
      <c r="E476" s="15"/>
      <c r="F476"/>
      <c r="G476" s="25"/>
      <c r="H476" s="15"/>
      <c r="I476" s="62"/>
      <c r="J476"/>
      <c r="K476"/>
      <c r="P476"/>
    </row>
    <row r="477" spans="2:16" x14ac:dyDescent="0.2">
      <c r="B477"/>
      <c r="C477" s="36"/>
      <c r="D477" s="93"/>
      <c r="E477" s="15"/>
      <c r="F477"/>
      <c r="G477" s="25"/>
      <c r="H477" s="15"/>
      <c r="I477" s="62"/>
      <c r="J477"/>
      <c r="K477"/>
      <c r="P477"/>
    </row>
    <row r="478" spans="2:16" x14ac:dyDescent="0.2">
      <c r="B478"/>
      <c r="C478" s="36"/>
      <c r="D478" s="93"/>
      <c r="E478" s="15"/>
      <c r="F478"/>
      <c r="G478" s="25"/>
      <c r="H478" s="15"/>
      <c r="I478" s="62"/>
      <c r="J478"/>
      <c r="K478"/>
      <c r="P478"/>
    </row>
    <row r="479" spans="2:16" x14ac:dyDescent="0.2">
      <c r="B479"/>
      <c r="C479" s="36"/>
      <c r="D479" s="93"/>
      <c r="E479" s="15"/>
      <c r="F479"/>
      <c r="G479" s="25"/>
      <c r="H479" s="15"/>
      <c r="I479" s="62"/>
      <c r="J479"/>
      <c r="K479"/>
      <c r="P479"/>
    </row>
    <row r="480" spans="2:16" x14ac:dyDescent="0.2">
      <c r="B480"/>
      <c r="C480" s="36"/>
      <c r="D480" s="93"/>
      <c r="E480" s="15"/>
      <c r="F480"/>
      <c r="G480" s="25"/>
      <c r="H480" s="15"/>
      <c r="I480" s="62"/>
      <c r="J480"/>
      <c r="K480"/>
      <c r="P480"/>
    </row>
    <row r="481" spans="2:16" x14ac:dyDescent="0.2">
      <c r="B481"/>
      <c r="C481" s="36"/>
      <c r="D481" s="93"/>
      <c r="E481" s="15"/>
      <c r="F481"/>
      <c r="G481" s="25"/>
      <c r="H481" s="15"/>
      <c r="I481" s="62"/>
      <c r="J481"/>
      <c r="K481"/>
      <c r="P481"/>
    </row>
    <row r="482" spans="2:16" x14ac:dyDescent="0.2">
      <c r="B482"/>
      <c r="C482" s="36"/>
      <c r="D482" s="93"/>
      <c r="E482" s="15"/>
      <c r="F482"/>
      <c r="G482" s="25"/>
      <c r="H482" s="15"/>
      <c r="I482" s="62"/>
      <c r="J482"/>
      <c r="K482"/>
      <c r="P482"/>
    </row>
    <row r="483" spans="2:16" x14ac:dyDescent="0.2">
      <c r="B483"/>
      <c r="C483" s="36"/>
      <c r="D483" s="93"/>
      <c r="E483" s="15"/>
      <c r="F483"/>
      <c r="G483" s="25"/>
      <c r="H483" s="15"/>
      <c r="I483" s="62"/>
      <c r="J483"/>
      <c r="K483"/>
      <c r="P483"/>
    </row>
    <row r="484" spans="2:16" x14ac:dyDescent="0.2">
      <c r="B484"/>
      <c r="C484" s="36"/>
      <c r="D484" s="93"/>
      <c r="E484" s="15"/>
      <c r="F484"/>
      <c r="G484" s="25"/>
      <c r="H484" s="15"/>
      <c r="I484" s="62"/>
      <c r="J484"/>
      <c r="K484"/>
      <c r="P484"/>
    </row>
    <row r="485" spans="2:16" x14ac:dyDescent="0.2">
      <c r="B485"/>
      <c r="C485" s="36"/>
      <c r="D485" s="93"/>
      <c r="E485" s="15"/>
      <c r="F485"/>
      <c r="G485" s="25"/>
      <c r="H485" s="15"/>
      <c r="I485" s="62"/>
      <c r="J485"/>
      <c r="K485"/>
      <c r="P485"/>
    </row>
    <row r="486" spans="2:16" x14ac:dyDescent="0.2">
      <c r="B486"/>
      <c r="C486" s="36"/>
      <c r="D486" s="93"/>
      <c r="E486" s="15"/>
      <c r="F486"/>
      <c r="G486" s="25"/>
      <c r="H486" s="15"/>
      <c r="I486" s="62"/>
      <c r="J486"/>
      <c r="K486"/>
      <c r="P486"/>
    </row>
    <row r="487" spans="2:16" x14ac:dyDescent="0.2">
      <c r="B487"/>
      <c r="C487" s="36"/>
      <c r="D487" s="93"/>
      <c r="E487" s="15"/>
      <c r="F487"/>
      <c r="G487" s="25"/>
      <c r="H487" s="15"/>
      <c r="I487" s="62"/>
      <c r="J487"/>
      <c r="K487"/>
      <c r="P487"/>
    </row>
    <row r="488" spans="2:16" x14ac:dyDescent="0.2">
      <c r="B488"/>
      <c r="C488" s="36"/>
      <c r="D488" s="93"/>
      <c r="E488" s="15"/>
      <c r="F488"/>
      <c r="G488" s="25"/>
      <c r="H488" s="15"/>
      <c r="I488" s="62"/>
      <c r="J488"/>
      <c r="K488"/>
      <c r="P488"/>
    </row>
    <row r="489" spans="2:16" x14ac:dyDescent="0.2">
      <c r="B489"/>
      <c r="C489" s="36"/>
      <c r="D489" s="93"/>
      <c r="E489" s="15"/>
      <c r="F489"/>
      <c r="G489" s="25"/>
      <c r="H489" s="15"/>
      <c r="I489" s="62"/>
      <c r="J489"/>
      <c r="K489"/>
      <c r="P489"/>
    </row>
    <row r="490" spans="2:16" x14ac:dyDescent="0.2">
      <c r="B490"/>
      <c r="C490" s="36"/>
      <c r="D490" s="93"/>
      <c r="E490" s="15"/>
      <c r="F490"/>
      <c r="G490" s="25"/>
      <c r="H490" s="15"/>
      <c r="I490" s="62"/>
      <c r="J490"/>
      <c r="K490"/>
      <c r="P490"/>
    </row>
    <row r="491" spans="2:16" x14ac:dyDescent="0.2">
      <c r="B491"/>
      <c r="C491" s="36"/>
      <c r="D491" s="93"/>
      <c r="E491" s="15"/>
      <c r="F491"/>
      <c r="G491" s="25"/>
      <c r="H491" s="15"/>
      <c r="I491" s="62"/>
      <c r="J491"/>
      <c r="K491"/>
      <c r="P491"/>
    </row>
    <row r="492" spans="2:16" x14ac:dyDescent="0.2">
      <c r="B492"/>
      <c r="C492" s="36"/>
      <c r="D492" s="93"/>
      <c r="E492" s="15"/>
      <c r="F492"/>
      <c r="G492" s="25"/>
      <c r="H492" s="15"/>
      <c r="I492" s="62"/>
      <c r="J492"/>
      <c r="K492"/>
      <c r="P492"/>
    </row>
    <row r="493" spans="2:16" x14ac:dyDescent="0.2">
      <c r="B493"/>
      <c r="C493" s="36"/>
      <c r="D493" s="93"/>
      <c r="E493" s="15"/>
      <c r="F493"/>
      <c r="G493" s="25"/>
      <c r="H493" s="15"/>
      <c r="I493" s="62"/>
      <c r="J493"/>
      <c r="K493"/>
      <c r="P493"/>
    </row>
    <row r="494" spans="2:16" x14ac:dyDescent="0.2">
      <c r="B494"/>
      <c r="C494" s="36"/>
      <c r="D494" s="93"/>
      <c r="E494" s="15"/>
      <c r="F494"/>
      <c r="G494" s="25"/>
      <c r="H494" s="15"/>
      <c r="I494" s="62"/>
      <c r="J494"/>
      <c r="K494"/>
      <c r="P494"/>
    </row>
    <row r="495" spans="2:16" x14ac:dyDescent="0.2">
      <c r="B495"/>
      <c r="C495" s="36"/>
      <c r="D495" s="93"/>
      <c r="E495" s="15"/>
      <c r="F495"/>
      <c r="G495" s="25"/>
      <c r="H495" s="15"/>
      <c r="I495" s="62"/>
      <c r="J495"/>
      <c r="K495"/>
      <c r="P495"/>
    </row>
    <row r="496" spans="2:16" x14ac:dyDescent="0.2">
      <c r="B496"/>
      <c r="C496" s="36"/>
      <c r="D496" s="93"/>
      <c r="E496" s="15"/>
      <c r="F496"/>
      <c r="G496" s="25"/>
      <c r="H496" s="15"/>
      <c r="I496" s="62"/>
      <c r="J496"/>
      <c r="K496"/>
      <c r="P496"/>
    </row>
    <row r="497" spans="2:16" x14ac:dyDescent="0.2">
      <c r="B497"/>
      <c r="C497" s="36"/>
      <c r="D497" s="93"/>
      <c r="E497" s="15"/>
      <c r="F497"/>
      <c r="G497" s="25"/>
      <c r="H497" s="15"/>
      <c r="I497" s="62"/>
      <c r="J497"/>
      <c r="K497"/>
      <c r="P497"/>
    </row>
    <row r="498" spans="2:16" x14ac:dyDescent="0.2">
      <c r="B498"/>
      <c r="C498" s="36"/>
      <c r="D498" s="93"/>
      <c r="E498" s="15"/>
      <c r="F498"/>
      <c r="G498" s="25"/>
      <c r="H498" s="15"/>
      <c r="I498" s="62"/>
      <c r="J498"/>
      <c r="K498"/>
      <c r="P498"/>
    </row>
    <row r="499" spans="2:16" x14ac:dyDescent="0.2">
      <c r="B499"/>
      <c r="C499" s="36"/>
      <c r="D499" s="93"/>
      <c r="E499" s="15"/>
      <c r="F499"/>
      <c r="G499" s="25"/>
      <c r="H499" s="15"/>
      <c r="I499" s="62"/>
      <c r="J499"/>
      <c r="K499"/>
      <c r="P499"/>
    </row>
    <row r="500" spans="2:16" x14ac:dyDescent="0.2">
      <c r="B500"/>
      <c r="C500" s="36"/>
      <c r="D500" s="93"/>
      <c r="E500" s="15"/>
      <c r="F500"/>
      <c r="G500" s="25"/>
      <c r="H500" s="15"/>
      <c r="I500" s="62"/>
      <c r="J500"/>
      <c r="K500"/>
      <c r="P500"/>
    </row>
    <row r="501" spans="2:16" x14ac:dyDescent="0.2">
      <c r="B501"/>
      <c r="C501" s="36"/>
      <c r="D501" s="93"/>
      <c r="E501" s="15"/>
      <c r="F501"/>
      <c r="G501" s="25"/>
      <c r="H501" s="15"/>
      <c r="I501" s="62"/>
      <c r="J501"/>
      <c r="K501"/>
      <c r="P501"/>
    </row>
    <row r="502" spans="2:16" x14ac:dyDescent="0.2">
      <c r="B502"/>
      <c r="C502" s="36"/>
      <c r="D502" s="93"/>
      <c r="E502" s="15"/>
      <c r="F502"/>
      <c r="G502" s="25"/>
      <c r="H502" s="15"/>
      <c r="I502" s="62"/>
      <c r="J502"/>
      <c r="K502"/>
      <c r="P502"/>
    </row>
    <row r="503" spans="2:16" x14ac:dyDescent="0.2">
      <c r="B503"/>
      <c r="C503" s="36"/>
      <c r="D503" s="93"/>
      <c r="E503" s="15"/>
      <c r="F503"/>
      <c r="G503" s="25"/>
      <c r="H503" s="15"/>
      <c r="I503" s="62"/>
      <c r="J503"/>
      <c r="K503"/>
      <c r="P503"/>
    </row>
    <row r="504" spans="2:16" x14ac:dyDescent="0.2">
      <c r="B504"/>
      <c r="C504" s="36"/>
      <c r="D504" s="93"/>
      <c r="E504" s="15"/>
      <c r="F504"/>
      <c r="G504" s="25"/>
      <c r="H504" s="15"/>
      <c r="I504" s="62"/>
      <c r="J504"/>
      <c r="K504"/>
      <c r="P504"/>
    </row>
    <row r="505" spans="2:16" x14ac:dyDescent="0.2">
      <c r="B505"/>
      <c r="C505" s="36"/>
      <c r="D505" s="93"/>
      <c r="E505" s="15"/>
      <c r="F505"/>
      <c r="G505" s="25"/>
      <c r="H505" s="15"/>
      <c r="I505" s="62"/>
      <c r="J505"/>
      <c r="K505"/>
      <c r="P505"/>
    </row>
    <row r="506" spans="2:16" x14ac:dyDescent="0.2">
      <c r="B506"/>
      <c r="C506" s="36"/>
      <c r="D506" s="93"/>
      <c r="E506" s="15"/>
      <c r="F506"/>
      <c r="G506" s="25"/>
      <c r="H506" s="15"/>
      <c r="I506" s="62"/>
      <c r="J506"/>
      <c r="K506"/>
      <c r="P506"/>
    </row>
    <row r="507" spans="2:16" x14ac:dyDescent="0.2">
      <c r="B507"/>
      <c r="C507" s="36"/>
      <c r="D507" s="93"/>
      <c r="E507" s="15"/>
      <c r="F507"/>
      <c r="G507" s="25"/>
      <c r="H507" s="15"/>
      <c r="I507" s="62"/>
      <c r="J507"/>
      <c r="K507"/>
      <c r="P507"/>
    </row>
    <row r="508" spans="2:16" x14ac:dyDescent="0.2">
      <c r="B508"/>
      <c r="C508" s="36"/>
      <c r="D508" s="93"/>
      <c r="E508" s="15"/>
      <c r="F508"/>
      <c r="G508" s="25"/>
      <c r="H508" s="15"/>
      <c r="I508" s="62"/>
      <c r="J508"/>
      <c r="K508"/>
      <c r="P508"/>
    </row>
    <row r="509" spans="2:16" x14ac:dyDescent="0.2">
      <c r="B509"/>
      <c r="C509" s="36"/>
      <c r="D509" s="93"/>
      <c r="E509" s="15"/>
      <c r="F509"/>
      <c r="G509" s="25"/>
      <c r="H509" s="15"/>
      <c r="I509" s="62"/>
      <c r="J509"/>
      <c r="K509"/>
      <c r="P509"/>
    </row>
    <row r="510" spans="2:16" x14ac:dyDescent="0.2">
      <c r="B510"/>
      <c r="C510" s="36"/>
      <c r="D510" s="93"/>
      <c r="E510" s="15"/>
      <c r="F510"/>
      <c r="G510" s="25"/>
      <c r="H510" s="15"/>
      <c r="I510" s="62"/>
      <c r="J510"/>
      <c r="K510"/>
      <c r="P510"/>
    </row>
    <row r="511" spans="2:16" x14ac:dyDescent="0.2">
      <c r="B511"/>
      <c r="C511" s="36"/>
      <c r="D511" s="93"/>
      <c r="E511" s="15"/>
      <c r="F511"/>
      <c r="G511" s="25"/>
      <c r="H511" s="15"/>
      <c r="I511" s="62"/>
      <c r="J511"/>
      <c r="K511"/>
      <c r="P511"/>
    </row>
    <row r="512" spans="2:16" x14ac:dyDescent="0.2">
      <c r="B512"/>
      <c r="C512" s="36"/>
      <c r="D512" s="93"/>
      <c r="E512" s="15"/>
      <c r="F512"/>
      <c r="G512" s="25"/>
      <c r="H512" s="15"/>
      <c r="I512" s="62"/>
      <c r="J512"/>
      <c r="K512"/>
      <c r="P512"/>
    </row>
    <row r="513" spans="2:16" x14ac:dyDescent="0.2">
      <c r="B513"/>
      <c r="C513" s="36"/>
      <c r="D513" s="93"/>
      <c r="E513" s="15"/>
      <c r="F513"/>
      <c r="G513" s="25"/>
      <c r="H513" s="15"/>
      <c r="I513" s="62"/>
      <c r="J513"/>
      <c r="K513"/>
      <c r="P513" s="36"/>
    </row>
    <row r="514" spans="2:16" x14ac:dyDescent="0.2">
      <c r="B514"/>
      <c r="C514" s="36"/>
      <c r="D514" s="93"/>
      <c r="E514" s="15"/>
      <c r="F514"/>
      <c r="G514" s="25"/>
      <c r="H514" s="15"/>
      <c r="I514" s="62"/>
      <c r="J514"/>
      <c r="K514"/>
      <c r="P514" s="36"/>
    </row>
    <row r="515" spans="2:16" x14ac:dyDescent="0.2">
      <c r="B515"/>
      <c r="C515" s="36"/>
      <c r="D515" s="93"/>
      <c r="E515" s="15"/>
      <c r="F515"/>
      <c r="G515" s="25"/>
      <c r="H515" s="15"/>
      <c r="I515" s="62"/>
      <c r="J515"/>
      <c r="K515"/>
      <c r="P515" s="36"/>
    </row>
    <row r="516" spans="2:16" x14ac:dyDescent="0.2">
      <c r="B516"/>
      <c r="C516" s="36"/>
      <c r="D516" s="93"/>
      <c r="E516" s="15"/>
      <c r="F516"/>
      <c r="G516" s="25"/>
      <c r="H516" s="15"/>
      <c r="I516" s="62"/>
      <c r="J516"/>
      <c r="K516"/>
      <c r="P516" s="36"/>
    </row>
    <row r="517" spans="2:16" x14ac:dyDescent="0.2">
      <c r="B517"/>
      <c r="C517" s="36"/>
      <c r="D517" s="93"/>
      <c r="E517" s="15"/>
      <c r="F517"/>
      <c r="G517" s="25"/>
      <c r="H517" s="15"/>
      <c r="I517" s="62"/>
      <c r="J517"/>
      <c r="K517"/>
      <c r="P517" s="36"/>
    </row>
    <row r="518" spans="2:16" x14ac:dyDescent="0.2">
      <c r="B518"/>
      <c r="C518" s="36"/>
      <c r="D518" s="93"/>
      <c r="E518" s="15"/>
      <c r="F518"/>
      <c r="G518" s="25"/>
      <c r="H518" s="15"/>
      <c r="I518" s="62"/>
      <c r="J518"/>
      <c r="K518"/>
      <c r="P518" s="36"/>
    </row>
    <row r="519" spans="2:16" x14ac:dyDescent="0.2">
      <c r="B519"/>
      <c r="C519" s="36"/>
      <c r="D519" s="93"/>
      <c r="E519" s="15"/>
      <c r="F519"/>
      <c r="G519" s="25"/>
      <c r="H519" s="15"/>
      <c r="I519" s="62"/>
      <c r="J519"/>
      <c r="K519"/>
      <c r="P519" s="36"/>
    </row>
    <row r="520" spans="2:16" x14ac:dyDescent="0.2">
      <c r="B520"/>
      <c r="C520" s="36"/>
      <c r="D520" s="93"/>
      <c r="E520" s="15"/>
      <c r="F520"/>
      <c r="G520" s="25"/>
      <c r="H520" s="15"/>
      <c r="I520" s="62"/>
      <c r="J520"/>
      <c r="K520"/>
      <c r="P520" s="36"/>
    </row>
    <row r="521" spans="2:16" x14ac:dyDescent="0.2">
      <c r="B521"/>
      <c r="C521" s="36"/>
      <c r="D521" s="93"/>
      <c r="E521" s="15"/>
      <c r="F521"/>
      <c r="G521" s="25"/>
      <c r="H521" s="15"/>
      <c r="I521" s="62"/>
      <c r="J521"/>
      <c r="K521"/>
      <c r="P521" s="36"/>
    </row>
    <row r="522" spans="2:16" x14ac:dyDescent="0.2">
      <c r="B522"/>
      <c r="C522" s="36"/>
      <c r="D522" s="93"/>
      <c r="E522" s="15"/>
      <c r="F522"/>
      <c r="G522" s="25"/>
      <c r="H522" s="15"/>
      <c r="I522" s="62"/>
      <c r="J522"/>
      <c r="K522"/>
      <c r="P522" s="36"/>
    </row>
    <row r="523" spans="2:16" x14ac:dyDescent="0.2">
      <c r="B523"/>
      <c r="C523" s="36"/>
      <c r="D523" s="93"/>
      <c r="E523" s="15"/>
      <c r="F523"/>
      <c r="G523" s="25"/>
      <c r="H523" s="15"/>
      <c r="I523" s="62"/>
      <c r="J523"/>
      <c r="K523"/>
      <c r="P523" s="36"/>
    </row>
    <row r="524" spans="2:16" x14ac:dyDescent="0.2">
      <c r="B524"/>
      <c r="C524" s="36"/>
      <c r="D524" s="93"/>
      <c r="E524" s="15"/>
      <c r="F524"/>
      <c r="G524" s="25"/>
      <c r="H524" s="15"/>
      <c r="I524" s="62"/>
      <c r="J524"/>
      <c r="K524"/>
      <c r="P524" s="36"/>
    </row>
    <row r="525" spans="2:16" x14ac:dyDescent="0.2">
      <c r="B525"/>
      <c r="C525" s="36"/>
      <c r="D525" s="93"/>
      <c r="E525" s="15"/>
      <c r="F525"/>
      <c r="G525" s="25"/>
      <c r="H525" s="15"/>
      <c r="I525" s="62"/>
      <c r="J525"/>
      <c r="K525"/>
      <c r="P525" s="36"/>
    </row>
    <row r="526" spans="2:16" x14ac:dyDescent="0.2">
      <c r="B526"/>
      <c r="C526" s="36"/>
      <c r="D526" s="93"/>
      <c r="E526" s="15"/>
      <c r="F526"/>
      <c r="G526" s="25"/>
      <c r="H526" s="15"/>
      <c r="I526" s="62"/>
      <c r="J526"/>
      <c r="K526"/>
      <c r="P526" s="36"/>
    </row>
    <row r="527" spans="2:16" x14ac:dyDescent="0.2">
      <c r="B527"/>
      <c r="C527" s="36"/>
      <c r="D527" s="93"/>
      <c r="E527" s="15"/>
      <c r="F527"/>
      <c r="G527" s="25"/>
      <c r="H527" s="15"/>
      <c r="I527" s="62"/>
      <c r="J527"/>
      <c r="K527"/>
      <c r="P527" s="36"/>
    </row>
    <row r="528" spans="2:16" x14ac:dyDescent="0.2">
      <c r="B528"/>
      <c r="C528" s="36"/>
      <c r="D528" s="93"/>
      <c r="E528" s="15"/>
      <c r="F528"/>
      <c r="G528" s="25"/>
      <c r="H528" s="15"/>
      <c r="I528" s="62"/>
      <c r="J528"/>
      <c r="K528"/>
      <c r="P528" s="36"/>
    </row>
    <row r="529" spans="2:16" x14ac:dyDescent="0.2">
      <c r="B529"/>
      <c r="C529" s="36"/>
      <c r="D529" s="93"/>
      <c r="E529" s="15"/>
      <c r="F529"/>
      <c r="G529" s="25"/>
      <c r="H529" s="15"/>
      <c r="I529" s="62"/>
      <c r="J529"/>
      <c r="K529"/>
      <c r="P529" s="36"/>
    </row>
    <row r="530" spans="2:16" x14ac:dyDescent="0.2">
      <c r="B530"/>
      <c r="C530" s="36"/>
      <c r="D530" s="93"/>
      <c r="E530" s="15"/>
      <c r="F530"/>
      <c r="G530" s="25"/>
      <c r="H530" s="15"/>
      <c r="I530" s="62"/>
      <c r="J530"/>
      <c r="K530"/>
      <c r="P530" s="36"/>
    </row>
    <row r="531" spans="2:16" x14ac:dyDescent="0.2">
      <c r="B531"/>
      <c r="C531" s="36"/>
      <c r="D531" s="93"/>
      <c r="E531" s="15"/>
      <c r="F531"/>
      <c r="G531" s="25"/>
      <c r="H531" s="15"/>
      <c r="I531" s="62"/>
      <c r="J531"/>
      <c r="K531"/>
      <c r="P531" s="36"/>
    </row>
    <row r="532" spans="2:16" x14ac:dyDescent="0.2">
      <c r="B532"/>
      <c r="C532" s="36"/>
      <c r="D532" s="93"/>
      <c r="E532" s="15"/>
      <c r="F532"/>
      <c r="G532" s="25"/>
      <c r="H532" s="15"/>
      <c r="I532" s="62"/>
      <c r="J532"/>
      <c r="K532"/>
      <c r="P532" s="36"/>
    </row>
    <row r="533" spans="2:16" x14ac:dyDescent="0.2">
      <c r="B533"/>
      <c r="C533" s="36"/>
      <c r="D533" s="93"/>
      <c r="E533" s="15"/>
      <c r="F533"/>
      <c r="G533" s="25"/>
      <c r="H533" s="15"/>
      <c r="I533" s="62"/>
      <c r="J533"/>
      <c r="K533"/>
      <c r="P533" s="36"/>
    </row>
    <row r="534" spans="2:16" x14ac:dyDescent="0.2">
      <c r="B534"/>
      <c r="C534" s="36"/>
      <c r="D534" s="93"/>
      <c r="E534" s="15"/>
      <c r="F534"/>
      <c r="G534" s="25"/>
      <c r="H534" s="15"/>
      <c r="I534" s="62"/>
      <c r="J534"/>
      <c r="K534"/>
      <c r="P534" s="36"/>
    </row>
    <row r="535" spans="2:16" x14ac:dyDescent="0.2">
      <c r="B535"/>
      <c r="C535" s="36"/>
      <c r="D535" s="93"/>
      <c r="E535" s="15"/>
      <c r="F535"/>
      <c r="G535" s="25"/>
      <c r="H535" s="15"/>
      <c r="I535" s="62"/>
      <c r="J535"/>
      <c r="K535"/>
      <c r="P535" s="36"/>
    </row>
    <row r="536" spans="2:16" x14ac:dyDescent="0.2">
      <c r="B536"/>
      <c r="C536" s="36"/>
      <c r="D536" s="93"/>
      <c r="E536" s="15"/>
      <c r="F536"/>
      <c r="G536" s="25"/>
      <c r="H536" s="15"/>
      <c r="I536" s="62"/>
      <c r="J536"/>
      <c r="K536"/>
      <c r="P536" s="36"/>
    </row>
    <row r="537" spans="2:16" x14ac:dyDescent="0.2">
      <c r="B537"/>
      <c r="C537" s="36"/>
      <c r="D537" s="93"/>
      <c r="E537" s="15"/>
      <c r="F537"/>
      <c r="G537" s="25"/>
      <c r="H537" s="15"/>
      <c r="I537" s="62"/>
      <c r="J537"/>
      <c r="K537"/>
      <c r="P537" s="36"/>
    </row>
    <row r="538" spans="2:16" x14ac:dyDescent="0.2">
      <c r="B538"/>
      <c r="C538" s="36"/>
      <c r="D538" s="93"/>
      <c r="E538" s="15"/>
      <c r="F538"/>
      <c r="G538" s="25"/>
      <c r="H538" s="15"/>
      <c r="I538" s="62"/>
      <c r="J538"/>
      <c r="K538"/>
      <c r="P538" s="36"/>
    </row>
    <row r="539" spans="2:16" x14ac:dyDescent="0.2">
      <c r="B539"/>
      <c r="C539" s="36"/>
      <c r="D539" s="93"/>
      <c r="E539" s="15"/>
      <c r="F539"/>
      <c r="G539" s="25"/>
      <c r="H539" s="15"/>
      <c r="I539" s="62"/>
      <c r="J539"/>
      <c r="K539"/>
      <c r="P539" s="36"/>
    </row>
    <row r="540" spans="2:16" x14ac:dyDescent="0.2">
      <c r="B540"/>
      <c r="C540" s="36"/>
      <c r="D540" s="93"/>
      <c r="E540" s="15"/>
      <c r="F540"/>
      <c r="G540" s="25"/>
      <c r="H540" s="15"/>
      <c r="I540" s="62"/>
      <c r="J540"/>
      <c r="K540"/>
      <c r="P540" s="36"/>
    </row>
    <row r="541" spans="2:16" x14ac:dyDescent="0.2">
      <c r="B541"/>
      <c r="C541" s="36"/>
      <c r="D541" s="93"/>
      <c r="E541" s="15"/>
      <c r="F541"/>
      <c r="G541" s="25"/>
      <c r="H541" s="15"/>
      <c r="I541" s="62"/>
      <c r="J541"/>
      <c r="K541"/>
      <c r="P541" s="36"/>
    </row>
    <row r="542" spans="2:16" x14ac:dyDescent="0.2">
      <c r="B542"/>
      <c r="C542" s="36"/>
      <c r="D542" s="93"/>
      <c r="E542" s="15"/>
      <c r="F542"/>
      <c r="G542" s="25"/>
      <c r="H542" s="15"/>
      <c r="I542" s="62"/>
      <c r="J542"/>
      <c r="K542"/>
      <c r="P542" s="36"/>
    </row>
    <row r="543" spans="2:16" x14ac:dyDescent="0.2">
      <c r="B543"/>
      <c r="C543" s="36"/>
      <c r="D543" s="93"/>
      <c r="E543" s="15"/>
      <c r="F543"/>
      <c r="G543" s="25"/>
      <c r="H543" s="15"/>
      <c r="I543" s="62"/>
      <c r="J543"/>
      <c r="K543"/>
      <c r="P543" s="36"/>
    </row>
    <row r="544" spans="2:16" x14ac:dyDescent="0.2">
      <c r="B544"/>
      <c r="C544" s="36"/>
      <c r="D544" s="93"/>
      <c r="E544" s="15"/>
      <c r="F544"/>
      <c r="G544" s="25"/>
      <c r="H544" s="15"/>
      <c r="I544" s="62"/>
      <c r="J544"/>
      <c r="K544"/>
      <c r="P544" s="36"/>
    </row>
    <row r="545" spans="2:16" x14ac:dyDescent="0.2">
      <c r="B545"/>
      <c r="C545" s="36"/>
      <c r="D545" s="93"/>
      <c r="E545" s="15"/>
      <c r="F545"/>
      <c r="G545" s="25"/>
      <c r="H545" s="15"/>
      <c r="I545" s="62"/>
      <c r="J545"/>
      <c r="K545"/>
      <c r="P545" s="36"/>
    </row>
    <row r="546" spans="2:16" x14ac:dyDescent="0.2">
      <c r="B546"/>
      <c r="C546" s="36"/>
      <c r="D546" s="93"/>
      <c r="E546" s="15"/>
      <c r="F546"/>
      <c r="G546" s="25"/>
      <c r="H546" s="15"/>
      <c r="I546" s="62"/>
      <c r="J546"/>
      <c r="K546"/>
      <c r="P546" s="36"/>
    </row>
    <row r="547" spans="2:16" x14ac:dyDescent="0.2">
      <c r="B547"/>
      <c r="C547" s="36"/>
      <c r="D547" s="93"/>
      <c r="E547" s="15"/>
      <c r="F547"/>
      <c r="G547" s="25"/>
      <c r="H547" s="15"/>
      <c r="I547" s="62"/>
      <c r="J547"/>
      <c r="K547"/>
      <c r="P547" s="36"/>
    </row>
    <row r="548" spans="2:16" x14ac:dyDescent="0.2">
      <c r="B548"/>
      <c r="C548" s="36"/>
      <c r="D548" s="93"/>
      <c r="E548" s="15"/>
      <c r="F548"/>
      <c r="G548" s="25"/>
      <c r="H548" s="15"/>
      <c r="I548" s="62"/>
      <c r="J548"/>
      <c r="K548"/>
      <c r="P548" s="36"/>
    </row>
    <row r="549" spans="2:16" x14ac:dyDescent="0.2">
      <c r="B549"/>
      <c r="C549" s="36"/>
      <c r="D549" s="93"/>
      <c r="E549" s="15"/>
      <c r="F549"/>
      <c r="G549" s="25"/>
      <c r="H549" s="15"/>
      <c r="I549" s="62"/>
      <c r="J549"/>
      <c r="K549"/>
      <c r="P549" s="36"/>
    </row>
    <row r="550" spans="2:16" x14ac:dyDescent="0.2">
      <c r="B550"/>
      <c r="C550" s="36"/>
      <c r="D550" s="93"/>
      <c r="E550" s="15"/>
      <c r="F550"/>
      <c r="G550" s="25"/>
      <c r="H550" s="15"/>
      <c r="I550" s="62"/>
      <c r="J550"/>
      <c r="K550"/>
      <c r="P550" s="36"/>
    </row>
    <row r="551" spans="2:16" x14ac:dyDescent="0.2">
      <c r="B551"/>
      <c r="C551" s="36"/>
      <c r="D551" s="93"/>
      <c r="E551" s="15"/>
      <c r="F551"/>
      <c r="G551" s="25"/>
      <c r="H551" s="15"/>
      <c r="I551" s="62"/>
      <c r="J551"/>
      <c r="K551"/>
      <c r="P551" s="36"/>
    </row>
    <row r="552" spans="2:16" x14ac:dyDescent="0.2">
      <c r="B552"/>
      <c r="C552" s="36"/>
      <c r="D552" s="93"/>
      <c r="E552" s="15"/>
      <c r="F552"/>
      <c r="G552" s="25"/>
      <c r="H552" s="15"/>
      <c r="I552" s="62"/>
      <c r="J552"/>
      <c r="K552"/>
      <c r="P552" s="36"/>
    </row>
    <row r="553" spans="2:16" x14ac:dyDescent="0.2">
      <c r="B553"/>
      <c r="C553" s="36"/>
      <c r="D553" s="93"/>
      <c r="E553" s="15"/>
      <c r="F553"/>
      <c r="G553" s="25"/>
      <c r="H553" s="15"/>
      <c r="I553" s="62"/>
      <c r="J553"/>
      <c r="K553"/>
      <c r="P553" s="36"/>
    </row>
    <row r="554" spans="2:16" x14ac:dyDescent="0.2">
      <c r="B554"/>
      <c r="C554" s="36"/>
      <c r="D554" s="93"/>
      <c r="E554" s="15"/>
      <c r="F554"/>
      <c r="G554" s="25"/>
      <c r="H554" s="15"/>
      <c r="I554" s="62"/>
      <c r="J554"/>
      <c r="K554"/>
      <c r="P554" s="36"/>
    </row>
    <row r="555" spans="2:16" x14ac:dyDescent="0.2">
      <c r="B555"/>
      <c r="C555" s="36"/>
      <c r="D555" s="93"/>
      <c r="E555" s="15"/>
      <c r="F555"/>
      <c r="G555" s="25"/>
      <c r="H555" s="15"/>
      <c r="I555" s="62"/>
      <c r="J555"/>
      <c r="K555"/>
      <c r="P555" s="36"/>
    </row>
    <row r="556" spans="2:16" x14ac:dyDescent="0.2">
      <c r="B556"/>
      <c r="C556" s="36"/>
      <c r="D556" s="93"/>
      <c r="E556" s="15"/>
      <c r="F556"/>
      <c r="G556" s="25"/>
      <c r="H556" s="15"/>
      <c r="I556" s="62"/>
      <c r="J556"/>
      <c r="K556"/>
      <c r="P556" s="36"/>
    </row>
    <row r="557" spans="2:16" x14ac:dyDescent="0.2">
      <c r="B557"/>
      <c r="C557" s="36"/>
      <c r="D557" s="93"/>
      <c r="E557" s="15"/>
      <c r="F557"/>
      <c r="G557" s="25"/>
      <c r="H557" s="15"/>
      <c r="I557" s="62"/>
      <c r="J557"/>
      <c r="K557"/>
      <c r="P557" s="36"/>
    </row>
    <row r="558" spans="2:16" x14ac:dyDescent="0.2">
      <c r="B558"/>
      <c r="C558" s="36"/>
      <c r="D558" s="93"/>
      <c r="E558" s="15"/>
      <c r="F558"/>
      <c r="G558" s="25"/>
      <c r="H558" s="15"/>
      <c r="I558" s="62"/>
      <c r="J558"/>
      <c r="K558"/>
      <c r="P558" s="36"/>
    </row>
    <row r="559" spans="2:16" x14ac:dyDescent="0.2">
      <c r="B559"/>
      <c r="C559" s="36"/>
      <c r="D559" s="93"/>
      <c r="E559" s="15"/>
      <c r="F559"/>
      <c r="G559" s="25"/>
      <c r="H559" s="15"/>
      <c r="I559" s="62"/>
      <c r="J559"/>
      <c r="K559"/>
      <c r="P559" s="36"/>
    </row>
    <row r="560" spans="2:16" x14ac:dyDescent="0.2">
      <c r="B560"/>
      <c r="C560" s="36"/>
      <c r="D560" s="93"/>
      <c r="E560" s="15"/>
      <c r="F560"/>
      <c r="G560" s="25"/>
      <c r="H560" s="15"/>
      <c r="I560" s="62"/>
      <c r="J560"/>
      <c r="K560"/>
      <c r="P560" s="36"/>
    </row>
    <row r="561" spans="2:16" x14ac:dyDescent="0.2">
      <c r="B561"/>
      <c r="C561" s="36"/>
      <c r="D561" s="93"/>
      <c r="E561" s="15"/>
      <c r="F561"/>
      <c r="G561" s="25"/>
      <c r="H561" s="15"/>
      <c r="I561" s="62"/>
      <c r="J561"/>
      <c r="K561"/>
      <c r="P561" s="36"/>
    </row>
    <row r="562" spans="2:16" x14ac:dyDescent="0.2">
      <c r="B562"/>
      <c r="C562" s="36"/>
      <c r="D562" s="93"/>
      <c r="E562" s="15"/>
      <c r="F562"/>
      <c r="G562" s="25"/>
      <c r="H562" s="15"/>
      <c r="I562" s="62"/>
      <c r="J562"/>
      <c r="K562"/>
      <c r="P562" s="36"/>
    </row>
    <row r="563" spans="2:16" x14ac:dyDescent="0.2">
      <c r="B563"/>
      <c r="C563" s="36"/>
      <c r="D563" s="93"/>
      <c r="E563" s="15"/>
      <c r="F563"/>
      <c r="G563" s="25"/>
      <c r="H563" s="15"/>
      <c r="I563" s="62"/>
      <c r="J563"/>
      <c r="K563"/>
      <c r="P563" s="36"/>
    </row>
    <row r="564" spans="2:16" x14ac:dyDescent="0.2">
      <c r="B564"/>
      <c r="C564" s="36"/>
      <c r="D564" s="93"/>
      <c r="E564" s="15"/>
      <c r="F564"/>
      <c r="G564" s="25"/>
      <c r="H564" s="15"/>
      <c r="I564" s="62"/>
      <c r="J564"/>
      <c r="K564"/>
      <c r="P564" s="36"/>
    </row>
    <row r="565" spans="2:16" x14ac:dyDescent="0.2">
      <c r="B565"/>
      <c r="C565" s="36"/>
      <c r="D565" s="93"/>
      <c r="E565" s="15"/>
      <c r="F565"/>
      <c r="G565" s="25"/>
      <c r="H565" s="15"/>
      <c r="I565" s="62"/>
      <c r="J565"/>
      <c r="K565"/>
      <c r="P565" s="36"/>
    </row>
    <row r="566" spans="2:16" x14ac:dyDescent="0.2">
      <c r="B566"/>
      <c r="C566" s="36"/>
      <c r="D566" s="93"/>
      <c r="E566" s="15"/>
      <c r="F566"/>
      <c r="G566" s="25"/>
      <c r="H566" s="15"/>
      <c r="I566" s="62"/>
      <c r="J566"/>
      <c r="K566"/>
      <c r="P566" s="36"/>
    </row>
    <row r="567" spans="2:16" x14ac:dyDescent="0.2">
      <c r="B567"/>
      <c r="C567" s="36"/>
      <c r="D567" s="93"/>
      <c r="E567" s="15"/>
      <c r="F567"/>
      <c r="G567" s="25"/>
      <c r="H567" s="15"/>
      <c r="I567" s="62"/>
      <c r="J567"/>
      <c r="K567"/>
      <c r="P567" s="36"/>
    </row>
    <row r="568" spans="2:16" x14ac:dyDescent="0.2">
      <c r="B568"/>
      <c r="C568" s="36"/>
      <c r="D568" s="93"/>
      <c r="E568" s="15"/>
      <c r="F568"/>
      <c r="G568" s="25"/>
      <c r="H568" s="15"/>
      <c r="I568" s="62"/>
      <c r="J568"/>
      <c r="K568"/>
      <c r="P568" s="36"/>
    </row>
    <row r="569" spans="2:16" x14ac:dyDescent="0.2">
      <c r="B569"/>
      <c r="C569" s="36"/>
      <c r="D569" s="93"/>
      <c r="E569" s="15"/>
      <c r="F569"/>
      <c r="G569" s="25"/>
      <c r="H569" s="15"/>
      <c r="I569" s="62"/>
      <c r="J569"/>
      <c r="K569"/>
      <c r="P569" s="36"/>
    </row>
    <row r="570" spans="2:16" x14ac:dyDescent="0.2">
      <c r="B570"/>
      <c r="C570" s="36"/>
      <c r="D570" s="93"/>
      <c r="E570" s="15"/>
      <c r="F570"/>
      <c r="G570" s="25"/>
      <c r="H570" s="15"/>
      <c r="I570" s="62"/>
      <c r="J570"/>
      <c r="K570"/>
      <c r="P570" s="36"/>
    </row>
    <row r="571" spans="2:16" x14ac:dyDescent="0.2">
      <c r="B571"/>
      <c r="C571" s="36"/>
      <c r="D571" s="93"/>
      <c r="E571" s="15"/>
      <c r="F571"/>
      <c r="G571" s="25"/>
      <c r="H571" s="15"/>
      <c r="I571" s="62"/>
      <c r="J571"/>
      <c r="K571"/>
      <c r="P571" s="36"/>
    </row>
    <row r="572" spans="2:16" x14ac:dyDescent="0.2">
      <c r="B572"/>
      <c r="C572" s="36"/>
      <c r="D572" s="93"/>
      <c r="E572" s="15"/>
      <c r="F572"/>
      <c r="G572" s="25"/>
      <c r="H572" s="15"/>
      <c r="I572" s="62"/>
      <c r="J572"/>
      <c r="K572"/>
      <c r="P572" s="36"/>
    </row>
    <row r="573" spans="2:16" x14ac:dyDescent="0.2">
      <c r="B573"/>
      <c r="C573" s="36"/>
      <c r="D573" s="93"/>
      <c r="E573" s="15"/>
      <c r="F573"/>
      <c r="G573" s="25"/>
      <c r="H573" s="15"/>
      <c r="I573" s="62"/>
      <c r="J573"/>
      <c r="K573"/>
      <c r="P573" s="36"/>
    </row>
    <row r="574" spans="2:16" x14ac:dyDescent="0.2">
      <c r="B574"/>
      <c r="C574" s="36"/>
      <c r="D574" s="93"/>
      <c r="E574" s="15"/>
      <c r="F574"/>
      <c r="G574" s="25"/>
      <c r="H574" s="15"/>
      <c r="I574" s="62"/>
      <c r="J574"/>
      <c r="K574"/>
      <c r="P574" s="36"/>
    </row>
    <row r="575" spans="2:16" x14ac:dyDescent="0.2">
      <c r="B575"/>
      <c r="C575" s="36"/>
      <c r="D575" s="93"/>
      <c r="E575" s="15"/>
      <c r="F575"/>
      <c r="G575" s="25"/>
      <c r="H575" s="15"/>
      <c r="I575" s="62"/>
      <c r="J575"/>
      <c r="K575"/>
      <c r="P575" s="36"/>
    </row>
    <row r="576" spans="2:16" x14ac:dyDescent="0.2">
      <c r="B576"/>
      <c r="C576" s="36"/>
      <c r="D576" s="93"/>
      <c r="E576" s="15"/>
      <c r="F576"/>
      <c r="G576" s="25"/>
      <c r="H576" s="15"/>
      <c r="I576" s="62"/>
      <c r="J576"/>
      <c r="K576"/>
      <c r="P576" s="36"/>
    </row>
    <row r="577" spans="2:16" x14ac:dyDescent="0.2">
      <c r="B577"/>
      <c r="C577" s="36"/>
      <c r="D577" s="93"/>
      <c r="E577" s="15"/>
      <c r="F577"/>
      <c r="G577" s="25"/>
      <c r="H577" s="15"/>
      <c r="I577" s="62"/>
      <c r="J577"/>
      <c r="K577"/>
      <c r="P577" s="36"/>
    </row>
    <row r="578" spans="2:16" x14ac:dyDescent="0.2">
      <c r="B578"/>
      <c r="C578" s="36"/>
      <c r="D578" s="93"/>
      <c r="E578" s="15"/>
      <c r="F578"/>
      <c r="G578" s="25"/>
      <c r="H578" s="15"/>
      <c r="I578" s="62"/>
      <c r="J578"/>
      <c r="K578"/>
      <c r="P578" s="36"/>
    </row>
    <row r="579" spans="2:16" x14ac:dyDescent="0.2">
      <c r="B579"/>
      <c r="C579" s="36"/>
      <c r="D579" s="93"/>
      <c r="E579" s="15"/>
      <c r="F579"/>
      <c r="G579" s="25"/>
      <c r="H579" s="15"/>
      <c r="I579" s="62"/>
      <c r="J579"/>
      <c r="K579"/>
      <c r="P579" s="36"/>
    </row>
    <row r="580" spans="2:16" x14ac:dyDescent="0.2">
      <c r="B580"/>
      <c r="C580" s="36"/>
      <c r="D580" s="93"/>
      <c r="E580" s="15"/>
      <c r="F580"/>
      <c r="G580" s="25"/>
      <c r="H580" s="15"/>
      <c r="I580" s="62"/>
      <c r="J580"/>
      <c r="K580"/>
      <c r="P580" s="36"/>
    </row>
    <row r="581" spans="2:16" x14ac:dyDescent="0.2">
      <c r="B581"/>
      <c r="C581" s="36"/>
      <c r="D581" s="93"/>
      <c r="E581" s="15"/>
      <c r="F581"/>
      <c r="G581" s="25"/>
      <c r="H581" s="15"/>
      <c r="I581" s="62"/>
      <c r="J581"/>
      <c r="K581"/>
      <c r="P581" s="36"/>
    </row>
    <row r="582" spans="2:16" x14ac:dyDescent="0.2">
      <c r="B582"/>
      <c r="C582" s="36"/>
      <c r="D582" s="93"/>
      <c r="E582" s="15"/>
      <c r="F582"/>
      <c r="G582" s="25"/>
      <c r="H582" s="15"/>
      <c r="I582" s="62"/>
      <c r="J582"/>
      <c r="K582"/>
      <c r="P582" s="36"/>
    </row>
    <row r="583" spans="2:16" x14ac:dyDescent="0.2">
      <c r="B583"/>
      <c r="C583" s="36"/>
      <c r="D583" s="93"/>
      <c r="E583" s="15"/>
      <c r="F583"/>
      <c r="G583" s="25"/>
      <c r="H583" s="15"/>
      <c r="I583" s="62"/>
      <c r="J583"/>
      <c r="K583"/>
      <c r="P583" s="36"/>
    </row>
    <row r="584" spans="2:16" x14ac:dyDescent="0.2">
      <c r="B584"/>
      <c r="C584" s="36"/>
      <c r="D584" s="93"/>
      <c r="E584" s="15"/>
      <c r="F584"/>
      <c r="G584" s="25"/>
      <c r="H584" s="15"/>
      <c r="I584" s="62"/>
      <c r="J584"/>
      <c r="K584"/>
      <c r="P584" s="36"/>
    </row>
    <row r="585" spans="2:16" x14ac:dyDescent="0.2">
      <c r="B585"/>
      <c r="C585" s="36"/>
      <c r="D585" s="93"/>
      <c r="E585" s="15"/>
      <c r="F585"/>
      <c r="G585" s="25"/>
      <c r="H585" s="15"/>
      <c r="I585" s="62"/>
      <c r="J585"/>
      <c r="K585"/>
      <c r="P585" s="36"/>
    </row>
    <row r="586" spans="2:16" x14ac:dyDescent="0.2">
      <c r="B586"/>
      <c r="C586" s="36"/>
      <c r="D586" s="93"/>
      <c r="E586" s="15"/>
      <c r="F586"/>
      <c r="G586" s="25"/>
      <c r="H586" s="15"/>
      <c r="I586" s="62"/>
      <c r="J586"/>
      <c r="K586"/>
      <c r="P586" s="36"/>
    </row>
    <row r="587" spans="2:16" x14ac:dyDescent="0.2">
      <c r="B587"/>
      <c r="C587" s="36"/>
      <c r="D587" s="93"/>
      <c r="E587" s="15"/>
      <c r="F587"/>
      <c r="G587" s="25"/>
      <c r="H587" s="15"/>
      <c r="I587" s="62"/>
      <c r="J587"/>
      <c r="K587"/>
      <c r="P587" s="36"/>
    </row>
    <row r="588" spans="2:16" x14ac:dyDescent="0.2">
      <c r="B588"/>
      <c r="C588" s="36"/>
      <c r="D588" s="93"/>
      <c r="E588" s="15"/>
      <c r="F588"/>
      <c r="G588" s="25"/>
      <c r="H588" s="15"/>
      <c r="I588" s="62"/>
      <c r="J588"/>
      <c r="K588"/>
      <c r="P588" s="36"/>
    </row>
    <row r="589" spans="2:16" x14ac:dyDescent="0.2">
      <c r="B589"/>
      <c r="C589" s="36"/>
      <c r="D589" s="93"/>
      <c r="E589" s="15"/>
      <c r="F589"/>
      <c r="G589" s="25"/>
      <c r="H589" s="15"/>
      <c r="I589" s="62"/>
      <c r="J589"/>
      <c r="K589"/>
      <c r="P589" s="36"/>
    </row>
    <row r="590" spans="2:16" x14ac:dyDescent="0.2">
      <c r="B590"/>
      <c r="C590" s="36"/>
      <c r="D590" s="93"/>
      <c r="E590" s="15"/>
      <c r="F590"/>
      <c r="G590" s="25"/>
      <c r="H590" s="15"/>
      <c r="I590" s="62"/>
      <c r="J590"/>
      <c r="K590"/>
      <c r="P590" s="36"/>
    </row>
    <row r="591" spans="2:16" x14ac:dyDescent="0.2">
      <c r="B591"/>
      <c r="C591" s="36"/>
      <c r="D591" s="93"/>
      <c r="E591" s="15"/>
      <c r="F591"/>
      <c r="G591" s="25"/>
      <c r="H591" s="15"/>
      <c r="I591" s="62"/>
      <c r="J591"/>
      <c r="K591"/>
      <c r="P591" s="36"/>
    </row>
    <row r="592" spans="2:16" x14ac:dyDescent="0.2">
      <c r="B592"/>
      <c r="C592" s="36"/>
      <c r="D592" s="93"/>
      <c r="E592" s="15"/>
      <c r="F592"/>
      <c r="G592" s="25"/>
      <c r="H592" s="15"/>
      <c r="I592" s="62"/>
      <c r="J592"/>
      <c r="K592"/>
      <c r="P592" s="36"/>
    </row>
    <row r="593" spans="2:16" x14ac:dyDescent="0.2">
      <c r="B593"/>
      <c r="C593" s="36"/>
      <c r="D593" s="93"/>
      <c r="E593" s="15"/>
      <c r="F593"/>
      <c r="G593" s="25"/>
      <c r="H593" s="15"/>
      <c r="I593" s="62"/>
      <c r="J593"/>
      <c r="K593"/>
      <c r="P593" s="36"/>
    </row>
    <row r="594" spans="2:16" x14ac:dyDescent="0.2">
      <c r="B594"/>
      <c r="C594" s="36"/>
      <c r="D594" s="93"/>
      <c r="E594" s="15"/>
      <c r="F594"/>
      <c r="G594" s="25"/>
      <c r="H594" s="15"/>
      <c r="I594" s="62"/>
      <c r="J594"/>
      <c r="K594"/>
      <c r="P594" s="36"/>
    </row>
    <row r="595" spans="2:16" x14ac:dyDescent="0.2">
      <c r="B595"/>
      <c r="C595" s="36"/>
      <c r="D595" s="93"/>
      <c r="E595" s="15"/>
      <c r="F595"/>
      <c r="G595" s="25"/>
      <c r="H595" s="15"/>
      <c r="I595" s="62"/>
      <c r="J595"/>
      <c r="K595"/>
      <c r="P595" s="36"/>
    </row>
    <row r="596" spans="2:16" x14ac:dyDescent="0.2">
      <c r="B596"/>
      <c r="C596" s="36"/>
      <c r="D596" s="93"/>
      <c r="E596" s="15"/>
      <c r="F596"/>
      <c r="G596" s="25"/>
      <c r="H596" s="15"/>
      <c r="I596" s="62"/>
      <c r="J596"/>
      <c r="K596"/>
      <c r="P596" s="36"/>
    </row>
    <row r="597" spans="2:16" x14ac:dyDescent="0.2">
      <c r="B597"/>
      <c r="C597" s="36"/>
      <c r="D597" s="93"/>
      <c r="E597" s="15"/>
      <c r="F597"/>
      <c r="G597" s="25"/>
      <c r="H597" s="15"/>
      <c r="I597" s="62"/>
      <c r="J597"/>
      <c r="K597"/>
      <c r="P597" s="36"/>
    </row>
    <row r="598" spans="2:16" x14ac:dyDescent="0.2">
      <c r="B598"/>
      <c r="C598" s="36"/>
      <c r="D598" s="93"/>
      <c r="E598" s="15"/>
      <c r="F598"/>
      <c r="G598" s="25"/>
      <c r="H598" s="15"/>
      <c r="I598" s="62"/>
      <c r="J598"/>
      <c r="K598"/>
      <c r="P598" s="36"/>
    </row>
    <row r="599" spans="2:16" x14ac:dyDescent="0.2">
      <c r="B599"/>
      <c r="C599" s="36"/>
      <c r="D599" s="93"/>
      <c r="E599" s="15"/>
      <c r="F599"/>
      <c r="G599" s="25"/>
      <c r="H599" s="15"/>
      <c r="I599" s="62"/>
      <c r="J599"/>
      <c r="K599"/>
      <c r="P599" s="36"/>
    </row>
    <row r="600" spans="2:16" x14ac:dyDescent="0.2">
      <c r="B600"/>
      <c r="C600" s="36"/>
      <c r="D600" s="93"/>
      <c r="E600" s="15"/>
      <c r="F600"/>
      <c r="G600" s="25"/>
      <c r="H600" s="15"/>
      <c r="I600" s="62"/>
      <c r="J600"/>
      <c r="K600"/>
      <c r="P600" s="36"/>
    </row>
    <row r="601" spans="2:16" x14ac:dyDescent="0.2">
      <c r="B601"/>
      <c r="C601" s="36"/>
      <c r="D601" s="93"/>
      <c r="E601" s="15"/>
      <c r="F601"/>
      <c r="G601" s="25"/>
      <c r="H601" s="15"/>
      <c r="I601" s="62"/>
      <c r="J601"/>
      <c r="K601"/>
      <c r="P601" s="36"/>
    </row>
    <row r="602" spans="2:16" x14ac:dyDescent="0.2">
      <c r="B602"/>
      <c r="C602" s="36"/>
      <c r="D602" s="93"/>
      <c r="E602" s="15"/>
      <c r="F602"/>
      <c r="G602" s="25"/>
      <c r="H602" s="15"/>
      <c r="I602" s="62"/>
      <c r="J602"/>
      <c r="K602"/>
      <c r="P602" s="36"/>
    </row>
    <row r="603" spans="2:16" x14ac:dyDescent="0.2">
      <c r="B603"/>
      <c r="C603" s="36"/>
      <c r="D603" s="93"/>
      <c r="E603" s="15"/>
      <c r="F603"/>
      <c r="G603" s="25"/>
      <c r="H603" s="15"/>
      <c r="I603" s="62"/>
      <c r="J603"/>
      <c r="K603"/>
      <c r="P603" s="36"/>
    </row>
    <row r="604" spans="2:16" x14ac:dyDescent="0.2">
      <c r="B604"/>
      <c r="C604" s="36"/>
      <c r="D604" s="93"/>
      <c r="E604" s="15"/>
      <c r="F604"/>
      <c r="G604" s="25"/>
      <c r="H604" s="15"/>
      <c r="I604" s="62"/>
      <c r="J604"/>
      <c r="K604"/>
      <c r="P604" s="36"/>
    </row>
    <row r="605" spans="2:16" x14ac:dyDescent="0.2">
      <c r="B605"/>
      <c r="C605" s="36"/>
      <c r="D605" s="93"/>
      <c r="E605" s="15"/>
      <c r="F605"/>
      <c r="G605" s="25"/>
      <c r="H605" s="15"/>
      <c r="I605" s="62"/>
      <c r="J605"/>
      <c r="K605"/>
      <c r="P605" s="36"/>
    </row>
    <row r="606" spans="2:16" x14ac:dyDescent="0.2">
      <c r="B606"/>
      <c r="C606" s="36"/>
      <c r="D606" s="93"/>
      <c r="E606" s="15"/>
      <c r="F606"/>
      <c r="G606" s="25"/>
      <c r="H606" s="15"/>
      <c r="I606" s="62"/>
      <c r="J606"/>
      <c r="K606"/>
      <c r="P606" s="36"/>
    </row>
    <row r="607" spans="2:16" x14ac:dyDescent="0.2">
      <c r="B607"/>
      <c r="C607" s="36"/>
      <c r="D607" s="93"/>
      <c r="E607" s="15"/>
      <c r="F607"/>
      <c r="G607" s="25"/>
      <c r="H607" s="15"/>
      <c r="I607" s="62"/>
      <c r="J607"/>
      <c r="K607"/>
      <c r="P607" s="36"/>
    </row>
    <row r="608" spans="2:16" x14ac:dyDescent="0.2">
      <c r="B608"/>
      <c r="C608" s="36"/>
      <c r="D608" s="93"/>
      <c r="E608" s="15"/>
      <c r="F608"/>
      <c r="G608" s="25"/>
      <c r="H608" s="15"/>
      <c r="I608" s="62"/>
      <c r="J608"/>
      <c r="K608"/>
      <c r="P608" s="36"/>
    </row>
    <row r="609" spans="2:16" x14ac:dyDescent="0.2">
      <c r="B609"/>
      <c r="C609" s="36"/>
      <c r="D609" s="93"/>
      <c r="E609" s="15"/>
      <c r="F609"/>
      <c r="G609" s="25"/>
      <c r="H609" s="15"/>
      <c r="I609" s="62"/>
      <c r="J609"/>
      <c r="K609"/>
      <c r="P609" s="36"/>
    </row>
    <row r="610" spans="2:16" x14ac:dyDescent="0.2">
      <c r="B610"/>
      <c r="C610" s="36"/>
      <c r="D610" s="93"/>
      <c r="E610" s="15"/>
      <c r="F610"/>
      <c r="G610" s="25"/>
      <c r="H610" s="15"/>
      <c r="I610" s="62"/>
      <c r="J610"/>
      <c r="K610"/>
      <c r="P610" s="36"/>
    </row>
    <row r="611" spans="2:16" x14ac:dyDescent="0.2">
      <c r="B611"/>
      <c r="C611" s="36"/>
      <c r="D611" s="93"/>
      <c r="E611" s="15"/>
      <c r="F611"/>
      <c r="G611" s="25"/>
      <c r="H611" s="15"/>
      <c r="I611" s="62"/>
      <c r="J611"/>
      <c r="K611"/>
      <c r="P611" s="36"/>
    </row>
    <row r="612" spans="2:16" x14ac:dyDescent="0.2">
      <c r="B612"/>
      <c r="C612" s="36"/>
      <c r="D612" s="93"/>
      <c r="E612" s="15"/>
      <c r="F612"/>
      <c r="G612" s="25"/>
      <c r="H612" s="15"/>
      <c r="I612" s="62"/>
      <c r="J612"/>
      <c r="K612"/>
      <c r="P612" s="36"/>
    </row>
    <row r="613" spans="2:16" x14ac:dyDescent="0.2">
      <c r="B613"/>
      <c r="C613" s="36"/>
      <c r="D613" s="93"/>
      <c r="E613" s="15"/>
      <c r="F613"/>
      <c r="G613" s="25"/>
      <c r="H613" s="15"/>
      <c r="I613" s="62"/>
      <c r="J613"/>
      <c r="K613"/>
      <c r="P613" s="36"/>
    </row>
    <row r="614" spans="2:16" x14ac:dyDescent="0.2">
      <c r="B614"/>
      <c r="C614" s="36"/>
      <c r="D614" s="93"/>
      <c r="E614" s="15"/>
      <c r="F614"/>
      <c r="G614" s="25"/>
      <c r="H614" s="15"/>
      <c r="I614" s="62"/>
      <c r="J614"/>
      <c r="K614"/>
      <c r="P614" s="36"/>
    </row>
    <row r="615" spans="2:16" x14ac:dyDescent="0.2">
      <c r="B615"/>
      <c r="C615" s="36"/>
      <c r="D615" s="93"/>
      <c r="E615" s="15"/>
      <c r="F615"/>
      <c r="G615" s="25"/>
      <c r="H615" s="15"/>
      <c r="I615" s="62"/>
      <c r="J615"/>
      <c r="K615"/>
      <c r="P615" s="36"/>
    </row>
    <row r="616" spans="2:16" x14ac:dyDescent="0.2">
      <c r="B616"/>
      <c r="C616" s="36"/>
      <c r="D616" s="93"/>
      <c r="E616" s="15"/>
      <c r="F616"/>
      <c r="G616" s="25"/>
      <c r="H616" s="15"/>
      <c r="I616" s="62"/>
      <c r="J616"/>
      <c r="K616"/>
      <c r="P616" s="36"/>
    </row>
    <row r="617" spans="2:16" x14ac:dyDescent="0.2">
      <c r="B617"/>
      <c r="C617" s="36"/>
      <c r="D617" s="93"/>
      <c r="E617" s="15"/>
      <c r="F617"/>
      <c r="G617" s="25"/>
      <c r="H617" s="15"/>
      <c r="I617" s="62"/>
      <c r="J617"/>
      <c r="K617"/>
      <c r="P617" s="36"/>
    </row>
    <row r="618" spans="2:16" x14ac:dyDescent="0.2">
      <c r="B618"/>
      <c r="C618" s="36"/>
      <c r="D618" s="93"/>
      <c r="E618" s="15"/>
      <c r="F618"/>
      <c r="G618" s="25"/>
      <c r="H618" s="15"/>
      <c r="I618" s="62"/>
      <c r="J618"/>
      <c r="K618"/>
      <c r="P618" s="36"/>
    </row>
    <row r="619" spans="2:16" x14ac:dyDescent="0.2">
      <c r="B619"/>
      <c r="C619" s="36"/>
      <c r="D619" s="93"/>
      <c r="E619" s="15"/>
      <c r="F619"/>
      <c r="G619" s="25"/>
      <c r="H619" s="15"/>
      <c r="I619" s="62"/>
      <c r="J619"/>
      <c r="K619"/>
      <c r="P619" s="36"/>
    </row>
    <row r="620" spans="2:16" x14ac:dyDescent="0.2">
      <c r="B620"/>
      <c r="C620" s="36"/>
      <c r="D620" s="93"/>
      <c r="E620" s="15"/>
      <c r="F620"/>
      <c r="G620" s="25"/>
      <c r="H620" s="15"/>
      <c r="I620" s="62"/>
      <c r="J620"/>
      <c r="K620"/>
      <c r="P620" s="36"/>
    </row>
    <row r="621" spans="2:16" x14ac:dyDescent="0.2">
      <c r="B621"/>
      <c r="C621" s="36"/>
      <c r="D621" s="93"/>
      <c r="E621" s="15"/>
      <c r="F621"/>
      <c r="G621" s="25"/>
      <c r="H621" s="15"/>
      <c r="I621" s="62"/>
      <c r="J621"/>
      <c r="K621"/>
      <c r="P621" s="36"/>
    </row>
    <row r="622" spans="2:16" x14ac:dyDescent="0.2">
      <c r="B622"/>
      <c r="C622" s="36"/>
      <c r="D622" s="93"/>
      <c r="E622" s="15"/>
      <c r="F622"/>
      <c r="G622" s="25"/>
      <c r="H622" s="15"/>
      <c r="I622" s="62"/>
      <c r="J622"/>
      <c r="K622"/>
      <c r="P622" s="36"/>
    </row>
    <row r="623" spans="2:16" x14ac:dyDescent="0.2">
      <c r="B623"/>
      <c r="C623" s="36"/>
      <c r="D623" s="93"/>
      <c r="E623" s="15"/>
      <c r="F623"/>
      <c r="G623" s="25"/>
      <c r="H623" s="15"/>
      <c r="I623" s="62"/>
      <c r="J623"/>
      <c r="K623"/>
      <c r="P623" s="36"/>
    </row>
    <row r="624" spans="2:16" x14ac:dyDescent="0.2">
      <c r="B624"/>
      <c r="C624" s="36"/>
      <c r="D624" s="93"/>
      <c r="E624" s="15"/>
      <c r="F624"/>
      <c r="G624" s="25"/>
      <c r="H624" s="15"/>
      <c r="I624" s="62"/>
      <c r="J624"/>
      <c r="K624"/>
      <c r="P624" s="36"/>
    </row>
    <row r="625" spans="2:16" x14ac:dyDescent="0.2">
      <c r="B625"/>
      <c r="C625" s="36"/>
      <c r="D625" s="93"/>
      <c r="E625" s="15"/>
      <c r="F625"/>
      <c r="G625" s="25"/>
      <c r="H625" s="15"/>
      <c r="I625" s="62"/>
      <c r="J625"/>
      <c r="K625"/>
      <c r="P625" s="36"/>
    </row>
    <row r="626" spans="2:16" x14ac:dyDescent="0.2">
      <c r="B626"/>
      <c r="C626" s="36"/>
      <c r="D626" s="93"/>
      <c r="E626" s="15"/>
      <c r="F626"/>
      <c r="G626" s="25"/>
      <c r="H626" s="15"/>
      <c r="I626" s="62"/>
      <c r="J626"/>
      <c r="K626"/>
      <c r="P626" s="36"/>
    </row>
    <row r="627" spans="2:16" x14ac:dyDescent="0.2">
      <c r="B627"/>
      <c r="C627" s="36"/>
      <c r="D627" s="93"/>
      <c r="E627" s="15"/>
      <c r="F627"/>
      <c r="G627" s="25"/>
      <c r="H627" s="15"/>
      <c r="I627" s="62"/>
      <c r="J627"/>
      <c r="K627"/>
      <c r="P627" s="36"/>
    </row>
    <row r="628" spans="2:16" x14ac:dyDescent="0.2">
      <c r="B628"/>
      <c r="C628" s="36"/>
      <c r="D628" s="93"/>
      <c r="E628" s="15"/>
      <c r="F628"/>
      <c r="G628" s="25"/>
      <c r="H628" s="15"/>
      <c r="I628" s="62"/>
      <c r="J628"/>
      <c r="K628"/>
      <c r="P628" s="36"/>
    </row>
    <row r="629" spans="2:16" x14ac:dyDescent="0.2">
      <c r="B629"/>
      <c r="C629" s="36"/>
      <c r="D629" s="93"/>
      <c r="E629" s="15"/>
      <c r="F629"/>
      <c r="G629" s="25"/>
      <c r="H629" s="15"/>
      <c r="I629" s="62"/>
      <c r="J629"/>
      <c r="K629"/>
      <c r="P629" s="36"/>
    </row>
    <row r="630" spans="2:16" x14ac:dyDescent="0.2">
      <c r="B630"/>
      <c r="C630" s="36"/>
      <c r="D630" s="93"/>
      <c r="E630" s="15"/>
      <c r="F630"/>
      <c r="G630" s="25"/>
      <c r="H630" s="15"/>
      <c r="I630" s="62"/>
      <c r="J630"/>
      <c r="K630"/>
      <c r="P630" s="36"/>
    </row>
    <row r="631" spans="2:16" x14ac:dyDescent="0.2">
      <c r="B631"/>
      <c r="C631" s="36"/>
      <c r="D631" s="93"/>
      <c r="E631" s="15"/>
      <c r="F631"/>
      <c r="G631" s="25"/>
      <c r="H631" s="15"/>
      <c r="I631" s="62"/>
      <c r="J631"/>
      <c r="K631"/>
      <c r="P631" s="36"/>
    </row>
    <row r="632" spans="2:16" x14ac:dyDescent="0.2">
      <c r="B632"/>
      <c r="C632" s="36"/>
      <c r="D632" s="93"/>
      <c r="E632" s="15"/>
      <c r="F632"/>
      <c r="G632" s="25"/>
      <c r="H632" s="15"/>
      <c r="I632" s="62"/>
      <c r="J632"/>
      <c r="K632"/>
      <c r="P632" s="36"/>
    </row>
    <row r="633" spans="2:16" x14ac:dyDescent="0.2">
      <c r="B633"/>
      <c r="C633" s="36"/>
      <c r="D633" s="93"/>
      <c r="E633" s="15"/>
      <c r="F633"/>
      <c r="G633" s="25"/>
      <c r="H633" s="15"/>
      <c r="I633" s="62"/>
      <c r="J633"/>
      <c r="K633"/>
      <c r="P633" s="36"/>
    </row>
    <row r="634" spans="2:16" x14ac:dyDescent="0.2">
      <c r="B634"/>
      <c r="C634" s="36"/>
      <c r="D634" s="93"/>
      <c r="E634" s="15"/>
      <c r="F634"/>
      <c r="G634" s="25"/>
      <c r="H634" s="15"/>
      <c r="I634" s="62"/>
      <c r="J634"/>
      <c r="K634"/>
      <c r="P634" s="36"/>
    </row>
    <row r="635" spans="2:16" x14ac:dyDescent="0.2">
      <c r="B635"/>
      <c r="C635" s="36"/>
      <c r="D635" s="93"/>
      <c r="E635" s="15"/>
      <c r="F635"/>
      <c r="G635" s="25"/>
      <c r="H635" s="15"/>
      <c r="I635" s="62"/>
      <c r="J635"/>
      <c r="K635"/>
      <c r="P635" s="36"/>
    </row>
    <row r="636" spans="2:16" x14ac:dyDescent="0.2">
      <c r="B636"/>
      <c r="C636" s="36"/>
      <c r="D636" s="93"/>
      <c r="E636" s="15"/>
      <c r="F636"/>
      <c r="G636" s="25"/>
      <c r="H636" s="15"/>
      <c r="I636" s="62"/>
      <c r="J636"/>
      <c r="K636"/>
      <c r="P636" s="36"/>
    </row>
    <row r="637" spans="2:16" x14ac:dyDescent="0.2">
      <c r="B637"/>
      <c r="C637" s="36"/>
      <c r="D637" s="93"/>
      <c r="E637" s="15"/>
      <c r="F637"/>
      <c r="G637" s="25"/>
      <c r="H637" s="15"/>
      <c r="I637" s="62"/>
      <c r="J637"/>
      <c r="K637"/>
      <c r="P637" s="36"/>
    </row>
    <row r="638" spans="2:16" x14ac:dyDescent="0.2">
      <c r="B638"/>
      <c r="C638" s="36"/>
      <c r="D638" s="93"/>
      <c r="E638" s="15"/>
      <c r="F638"/>
      <c r="G638" s="25"/>
      <c r="H638" s="15"/>
      <c r="I638" s="62"/>
      <c r="J638"/>
      <c r="K638"/>
      <c r="P638" s="36"/>
    </row>
    <row r="639" spans="2:16" x14ac:dyDescent="0.2">
      <c r="B639"/>
      <c r="C639" s="36"/>
      <c r="D639" s="93"/>
      <c r="E639" s="15"/>
      <c r="F639"/>
      <c r="G639" s="25"/>
      <c r="H639" s="15"/>
      <c r="I639" s="62"/>
      <c r="J639"/>
      <c r="K639"/>
      <c r="P639" s="36"/>
    </row>
    <row r="640" spans="2:16" x14ac:dyDescent="0.2">
      <c r="B640"/>
      <c r="C640" s="36"/>
      <c r="D640" s="93"/>
      <c r="E640" s="15"/>
      <c r="F640"/>
      <c r="G640" s="25"/>
      <c r="H640" s="15"/>
      <c r="I640" s="62"/>
      <c r="J640"/>
      <c r="K640"/>
      <c r="P640" s="36"/>
    </row>
    <row r="641" spans="2:16" x14ac:dyDescent="0.2">
      <c r="B641"/>
      <c r="C641" s="36"/>
      <c r="D641" s="93"/>
      <c r="E641" s="15"/>
      <c r="F641"/>
      <c r="G641" s="25"/>
      <c r="H641" s="15"/>
      <c r="I641" s="62"/>
      <c r="J641"/>
      <c r="K641"/>
      <c r="P641" s="36"/>
    </row>
    <row r="642" spans="2:16" x14ac:dyDescent="0.2">
      <c r="B642"/>
      <c r="C642" s="36"/>
      <c r="D642" s="93"/>
      <c r="E642" s="15"/>
      <c r="F642"/>
      <c r="G642" s="25"/>
      <c r="H642" s="15"/>
      <c r="I642" s="62"/>
      <c r="J642"/>
      <c r="K642"/>
      <c r="P642" s="36"/>
    </row>
    <row r="643" spans="2:16" x14ac:dyDescent="0.2">
      <c r="B643"/>
      <c r="C643" s="36"/>
      <c r="D643" s="93"/>
      <c r="E643" s="15"/>
      <c r="F643"/>
      <c r="G643" s="25"/>
      <c r="H643" s="15"/>
      <c r="I643" s="62"/>
      <c r="J643"/>
      <c r="K643"/>
      <c r="P643" s="36"/>
    </row>
    <row r="644" spans="2:16" x14ac:dyDescent="0.2">
      <c r="B644"/>
      <c r="C644" s="36"/>
      <c r="D644" s="93"/>
      <c r="E644" s="15"/>
      <c r="F644"/>
      <c r="G644" s="25"/>
      <c r="H644" s="15"/>
      <c r="I644" s="62"/>
      <c r="J644"/>
      <c r="K644"/>
      <c r="P644" s="36"/>
    </row>
    <row r="645" spans="2:16" x14ac:dyDescent="0.2">
      <c r="B645"/>
      <c r="C645" s="36"/>
      <c r="D645" s="93"/>
      <c r="E645" s="15"/>
      <c r="F645"/>
      <c r="G645" s="25"/>
      <c r="H645" s="15"/>
      <c r="I645" s="62"/>
      <c r="J645"/>
      <c r="K645"/>
      <c r="P645" s="36"/>
    </row>
    <row r="646" spans="2:16" x14ac:dyDescent="0.2">
      <c r="B646"/>
      <c r="C646" s="36"/>
      <c r="D646" s="93"/>
      <c r="E646" s="15"/>
      <c r="F646"/>
      <c r="G646" s="25"/>
      <c r="H646" s="15"/>
      <c r="I646" s="62"/>
      <c r="J646"/>
      <c r="K646"/>
      <c r="P646" s="36"/>
    </row>
    <row r="647" spans="2:16" x14ac:dyDescent="0.2">
      <c r="B647"/>
      <c r="C647" s="36"/>
      <c r="D647" s="93"/>
      <c r="E647" s="15"/>
      <c r="F647"/>
      <c r="G647" s="25"/>
      <c r="H647" s="15"/>
      <c r="I647" s="62"/>
      <c r="J647"/>
      <c r="K647"/>
      <c r="P647" s="36"/>
    </row>
    <row r="648" spans="2:16" x14ac:dyDescent="0.2">
      <c r="B648"/>
      <c r="C648" s="36"/>
      <c r="D648" s="93"/>
      <c r="E648" s="15"/>
      <c r="F648"/>
      <c r="G648" s="25"/>
      <c r="H648" s="15"/>
      <c r="I648" s="62"/>
      <c r="J648"/>
      <c r="K648"/>
      <c r="P648" s="36"/>
    </row>
    <row r="649" spans="2:16" x14ac:dyDescent="0.2">
      <c r="B649"/>
      <c r="C649" s="36"/>
      <c r="D649" s="93"/>
      <c r="E649" s="15"/>
      <c r="F649"/>
      <c r="G649" s="25"/>
      <c r="H649" s="15"/>
      <c r="I649" s="62"/>
      <c r="J649"/>
      <c r="K649"/>
      <c r="P649" s="36"/>
    </row>
    <row r="650" spans="2:16" x14ac:dyDescent="0.2">
      <c r="B650"/>
      <c r="C650" s="36"/>
      <c r="D650" s="93"/>
      <c r="E650" s="15"/>
      <c r="F650"/>
      <c r="G650" s="25"/>
      <c r="H650" s="15"/>
      <c r="I650" s="62"/>
      <c r="J650"/>
      <c r="K650"/>
      <c r="P650" s="36"/>
    </row>
    <row r="651" spans="2:16" x14ac:dyDescent="0.2">
      <c r="B651"/>
      <c r="C651" s="36"/>
      <c r="D651" s="93"/>
      <c r="E651" s="15"/>
      <c r="F651"/>
      <c r="G651" s="25"/>
      <c r="H651" s="15"/>
      <c r="I651" s="62"/>
      <c r="J651"/>
      <c r="K651"/>
      <c r="P651" s="36"/>
    </row>
    <row r="652" spans="2:16" x14ac:dyDescent="0.2">
      <c r="B652"/>
      <c r="C652" s="36"/>
      <c r="D652" s="93"/>
      <c r="E652" s="15"/>
      <c r="F652"/>
      <c r="G652" s="25"/>
      <c r="H652" s="15"/>
      <c r="I652" s="62"/>
      <c r="J652"/>
      <c r="K652"/>
      <c r="P652" s="36"/>
    </row>
    <row r="653" spans="2:16" x14ac:dyDescent="0.2">
      <c r="B653"/>
      <c r="C653" s="36"/>
      <c r="D653" s="93"/>
      <c r="E653" s="15"/>
      <c r="F653"/>
      <c r="G653" s="25"/>
      <c r="H653" s="15"/>
      <c r="I653" s="62"/>
      <c r="J653"/>
      <c r="K653"/>
      <c r="P653" s="36"/>
    </row>
    <row r="654" spans="2:16" x14ac:dyDescent="0.2">
      <c r="B654"/>
      <c r="C654" s="36"/>
      <c r="D654" s="93"/>
      <c r="E654" s="15"/>
      <c r="F654"/>
      <c r="G654" s="25"/>
      <c r="H654" s="15"/>
      <c r="I654" s="62"/>
      <c r="J654"/>
      <c r="K654"/>
      <c r="P654" s="36"/>
    </row>
    <row r="655" spans="2:16" x14ac:dyDescent="0.2">
      <c r="B655"/>
      <c r="C655" s="36"/>
      <c r="D655" s="93"/>
      <c r="E655" s="15"/>
      <c r="F655"/>
      <c r="G655" s="25"/>
      <c r="H655" s="15"/>
      <c r="I655" s="62"/>
      <c r="J655"/>
      <c r="K655"/>
      <c r="P655" s="36"/>
    </row>
    <row r="656" spans="2:16" x14ac:dyDescent="0.2">
      <c r="B656"/>
      <c r="C656" s="36"/>
      <c r="D656" s="93"/>
      <c r="E656" s="15"/>
      <c r="F656"/>
      <c r="G656" s="25"/>
      <c r="H656" s="15"/>
      <c r="I656" s="62"/>
      <c r="J656"/>
      <c r="K656"/>
      <c r="P656" s="36"/>
    </row>
    <row r="657" spans="2:16" x14ac:dyDescent="0.2">
      <c r="B657"/>
      <c r="C657" s="36"/>
      <c r="D657" s="93"/>
      <c r="E657" s="15"/>
      <c r="F657"/>
      <c r="G657" s="25"/>
      <c r="H657" s="15"/>
      <c r="I657" s="62"/>
      <c r="J657"/>
      <c r="K657"/>
      <c r="P657" s="36"/>
    </row>
    <row r="658" spans="2:16" x14ac:dyDescent="0.2">
      <c r="B658"/>
      <c r="C658" s="36"/>
      <c r="D658" s="93"/>
      <c r="E658" s="15"/>
      <c r="F658"/>
      <c r="G658" s="25"/>
      <c r="H658" s="15"/>
      <c r="I658" s="62"/>
      <c r="J658"/>
      <c r="K658"/>
      <c r="P658" s="36"/>
    </row>
    <row r="659" spans="2:16" x14ac:dyDescent="0.2">
      <c r="B659"/>
      <c r="C659" s="36"/>
      <c r="D659" s="93"/>
      <c r="E659" s="15"/>
      <c r="F659"/>
      <c r="G659" s="25"/>
      <c r="H659" s="15"/>
      <c r="I659" s="62"/>
      <c r="J659"/>
      <c r="K659"/>
      <c r="P659" s="36"/>
    </row>
    <row r="660" spans="2:16" x14ac:dyDescent="0.2">
      <c r="B660"/>
      <c r="C660" s="36"/>
      <c r="D660" s="93"/>
      <c r="E660" s="15"/>
      <c r="F660"/>
      <c r="G660" s="25"/>
      <c r="H660" s="15"/>
      <c r="I660" s="62"/>
      <c r="J660"/>
      <c r="K660"/>
      <c r="P660" s="36"/>
    </row>
    <row r="661" spans="2:16" x14ac:dyDescent="0.2">
      <c r="B661"/>
      <c r="C661" s="36"/>
      <c r="D661" s="93"/>
      <c r="E661" s="15"/>
      <c r="F661"/>
      <c r="G661" s="25"/>
      <c r="H661" s="15"/>
      <c r="I661" s="62"/>
      <c r="J661"/>
      <c r="K661"/>
      <c r="P661" s="36"/>
    </row>
    <row r="662" spans="2:16" x14ac:dyDescent="0.2">
      <c r="B662"/>
      <c r="C662" s="36"/>
      <c r="D662" s="93"/>
      <c r="E662" s="15"/>
      <c r="F662"/>
      <c r="G662" s="25"/>
      <c r="H662" s="15"/>
      <c r="I662" s="62"/>
      <c r="J662"/>
      <c r="K662"/>
      <c r="P662" s="36"/>
    </row>
    <row r="663" spans="2:16" x14ac:dyDescent="0.2">
      <c r="B663"/>
      <c r="C663" s="36"/>
      <c r="D663" s="93"/>
      <c r="E663" s="15"/>
      <c r="F663"/>
      <c r="G663" s="25"/>
      <c r="H663" s="15"/>
      <c r="I663" s="62"/>
      <c r="J663"/>
      <c r="K663"/>
      <c r="P663" s="36"/>
    </row>
    <row r="664" spans="2:16" x14ac:dyDescent="0.2">
      <c r="B664"/>
      <c r="C664" s="36"/>
      <c r="D664" s="93"/>
      <c r="E664" s="15"/>
      <c r="F664"/>
      <c r="G664" s="25"/>
      <c r="H664" s="15"/>
      <c r="I664" s="62"/>
      <c r="J664"/>
      <c r="K664"/>
      <c r="P664" s="36"/>
    </row>
    <row r="665" spans="2:16" x14ac:dyDescent="0.2">
      <c r="B665"/>
      <c r="C665" s="36"/>
      <c r="D665" s="93"/>
      <c r="E665" s="15"/>
      <c r="F665"/>
      <c r="G665" s="25"/>
      <c r="H665" s="15"/>
      <c r="I665" s="62"/>
      <c r="J665"/>
      <c r="K665"/>
      <c r="P665" s="36"/>
    </row>
    <row r="666" spans="2:16" x14ac:dyDescent="0.2">
      <c r="B666"/>
      <c r="C666" s="36"/>
      <c r="D666" s="93"/>
      <c r="E666" s="15"/>
      <c r="F666"/>
      <c r="G666" s="25"/>
      <c r="H666" s="15"/>
      <c r="I666" s="62"/>
      <c r="J666"/>
      <c r="K666"/>
      <c r="P666" s="36"/>
    </row>
    <row r="667" spans="2:16" x14ac:dyDescent="0.2">
      <c r="B667"/>
      <c r="C667" s="36"/>
      <c r="D667" s="93"/>
      <c r="E667" s="15"/>
      <c r="F667"/>
      <c r="G667" s="25"/>
      <c r="H667" s="15"/>
      <c r="I667" s="62"/>
      <c r="J667"/>
      <c r="K667"/>
      <c r="P667" s="36"/>
    </row>
    <row r="668" spans="2:16" x14ac:dyDescent="0.2">
      <c r="B668"/>
      <c r="C668" s="36"/>
      <c r="D668" s="93"/>
      <c r="E668" s="15"/>
      <c r="F668"/>
      <c r="G668" s="25"/>
      <c r="H668" s="15"/>
      <c r="I668" s="62"/>
      <c r="J668"/>
      <c r="K668"/>
      <c r="P668" s="36"/>
    </row>
    <row r="669" spans="2:16" x14ac:dyDescent="0.2">
      <c r="B669"/>
      <c r="C669" s="36"/>
      <c r="D669" s="93"/>
      <c r="E669" s="15"/>
      <c r="F669"/>
      <c r="G669" s="25"/>
      <c r="H669" s="15"/>
      <c r="I669" s="62"/>
      <c r="J669"/>
      <c r="K669"/>
      <c r="P669" s="36"/>
    </row>
    <row r="670" spans="2:16" x14ac:dyDescent="0.2">
      <c r="B670"/>
      <c r="C670" s="36"/>
      <c r="D670" s="93"/>
      <c r="E670" s="15"/>
      <c r="F670"/>
      <c r="G670" s="25"/>
      <c r="H670" s="15"/>
      <c r="I670" s="62"/>
      <c r="J670"/>
      <c r="K670"/>
      <c r="P670" s="36"/>
    </row>
    <row r="671" spans="2:16" x14ac:dyDescent="0.2">
      <c r="B671"/>
      <c r="C671" s="36"/>
      <c r="D671" s="93"/>
      <c r="E671" s="15"/>
      <c r="F671"/>
      <c r="G671" s="25"/>
      <c r="H671" s="15"/>
      <c r="I671" s="62"/>
      <c r="J671"/>
      <c r="K671"/>
      <c r="P671" s="36"/>
    </row>
    <row r="672" spans="2:16" x14ac:dyDescent="0.2">
      <c r="B672"/>
      <c r="C672" s="36"/>
      <c r="D672" s="93"/>
      <c r="E672" s="15"/>
      <c r="F672"/>
      <c r="G672" s="25"/>
      <c r="H672" s="15"/>
      <c r="I672" s="62"/>
      <c r="J672"/>
      <c r="K672"/>
      <c r="P672" s="36"/>
    </row>
    <row r="673" spans="2:16" x14ac:dyDescent="0.2">
      <c r="B673"/>
      <c r="C673" s="36"/>
      <c r="D673" s="93"/>
      <c r="E673" s="15"/>
      <c r="F673"/>
      <c r="G673" s="25"/>
      <c r="H673" s="15"/>
      <c r="I673" s="62"/>
      <c r="J673"/>
      <c r="K673"/>
      <c r="P673" s="36"/>
    </row>
    <row r="674" spans="2:16" x14ac:dyDescent="0.2">
      <c r="B674"/>
      <c r="C674" s="36"/>
      <c r="D674" s="93"/>
      <c r="E674" s="15"/>
      <c r="F674"/>
      <c r="G674" s="25"/>
      <c r="H674" s="15"/>
      <c r="I674" s="62"/>
      <c r="J674"/>
      <c r="K674"/>
      <c r="P674" s="36"/>
    </row>
    <row r="675" spans="2:16" x14ac:dyDescent="0.2">
      <c r="B675"/>
      <c r="C675" s="36"/>
      <c r="D675" s="93"/>
      <c r="E675" s="15"/>
      <c r="F675"/>
      <c r="G675" s="25"/>
      <c r="H675" s="15"/>
      <c r="I675" s="62"/>
      <c r="J675"/>
      <c r="K675"/>
      <c r="P675" s="36"/>
    </row>
    <row r="676" spans="2:16" x14ac:dyDescent="0.2">
      <c r="B676"/>
      <c r="C676" s="36"/>
      <c r="D676" s="93"/>
      <c r="E676" s="15"/>
      <c r="F676"/>
      <c r="G676" s="25"/>
      <c r="H676" s="15"/>
      <c r="I676" s="62"/>
      <c r="J676"/>
      <c r="K676"/>
      <c r="P676" s="36"/>
    </row>
    <row r="677" spans="2:16" x14ac:dyDescent="0.2">
      <c r="B677"/>
      <c r="C677" s="36"/>
      <c r="D677" s="93"/>
      <c r="E677" s="15"/>
      <c r="F677"/>
      <c r="G677" s="25"/>
      <c r="H677" s="15"/>
      <c r="I677" s="62"/>
      <c r="J677"/>
      <c r="K677"/>
      <c r="P677" s="36"/>
    </row>
    <row r="678" spans="2:16" x14ac:dyDescent="0.2">
      <c r="B678"/>
      <c r="C678" s="36"/>
      <c r="D678" s="93"/>
      <c r="E678" s="15"/>
      <c r="F678"/>
      <c r="G678" s="25"/>
      <c r="H678" s="15"/>
      <c r="I678" s="62"/>
      <c r="J678"/>
      <c r="K678"/>
      <c r="P678" s="36"/>
    </row>
    <row r="679" spans="2:16" x14ac:dyDescent="0.2">
      <c r="B679"/>
      <c r="C679" s="36"/>
      <c r="D679" s="93"/>
      <c r="E679" s="15"/>
      <c r="F679"/>
      <c r="G679" s="25"/>
      <c r="H679" s="15"/>
      <c r="I679" s="62"/>
      <c r="J679"/>
      <c r="K679"/>
      <c r="P679" s="36"/>
    </row>
    <row r="680" spans="2:16" x14ac:dyDescent="0.2">
      <c r="B680"/>
      <c r="C680" s="36"/>
      <c r="D680" s="93"/>
      <c r="E680" s="15"/>
      <c r="F680"/>
      <c r="G680" s="25"/>
      <c r="H680" s="15"/>
      <c r="I680" s="62"/>
      <c r="J680"/>
      <c r="K680"/>
      <c r="P680" s="36"/>
    </row>
    <row r="681" spans="2:16" x14ac:dyDescent="0.2">
      <c r="B681"/>
      <c r="C681" s="36"/>
      <c r="D681" s="93"/>
      <c r="E681" s="15"/>
      <c r="F681"/>
      <c r="G681" s="25"/>
      <c r="H681" s="15"/>
      <c r="I681" s="62"/>
      <c r="J681"/>
      <c r="K681"/>
      <c r="P681" s="36"/>
    </row>
    <row r="682" spans="2:16" x14ac:dyDescent="0.2">
      <c r="B682"/>
      <c r="C682" s="36"/>
      <c r="D682" s="93"/>
      <c r="E682" s="15"/>
      <c r="F682"/>
      <c r="G682" s="25"/>
      <c r="H682" s="15"/>
      <c r="I682" s="62"/>
      <c r="J682"/>
      <c r="K682"/>
      <c r="P682" s="36"/>
    </row>
    <row r="683" spans="2:16" x14ac:dyDescent="0.2">
      <c r="B683"/>
      <c r="C683" s="36"/>
      <c r="D683" s="93"/>
      <c r="E683" s="15"/>
      <c r="F683"/>
      <c r="G683" s="25"/>
      <c r="H683" s="15"/>
      <c r="I683" s="62"/>
      <c r="J683"/>
      <c r="K683"/>
      <c r="P683" s="36"/>
    </row>
    <row r="684" spans="2:16" x14ac:dyDescent="0.2">
      <c r="B684"/>
      <c r="C684" s="36"/>
      <c r="D684" s="93"/>
      <c r="E684" s="15"/>
      <c r="F684"/>
      <c r="G684" s="25"/>
      <c r="H684" s="15"/>
      <c r="I684" s="62"/>
      <c r="J684"/>
      <c r="K684"/>
      <c r="P684" s="36"/>
    </row>
    <row r="685" spans="2:16" x14ac:dyDescent="0.2">
      <c r="B685"/>
      <c r="C685" s="36"/>
      <c r="D685" s="93"/>
      <c r="E685" s="15"/>
      <c r="F685"/>
      <c r="G685" s="25"/>
      <c r="H685" s="15"/>
      <c r="I685" s="62"/>
      <c r="J685"/>
      <c r="K685"/>
      <c r="P685" s="36"/>
    </row>
    <row r="686" spans="2:16" x14ac:dyDescent="0.2">
      <c r="B686"/>
      <c r="C686" s="36"/>
      <c r="D686" s="93"/>
      <c r="E686" s="15"/>
      <c r="F686"/>
      <c r="G686" s="25"/>
      <c r="H686" s="15"/>
      <c r="I686" s="62"/>
      <c r="J686"/>
      <c r="K686"/>
      <c r="P686" s="36"/>
    </row>
    <row r="687" spans="2:16" x14ac:dyDescent="0.2">
      <c r="B687"/>
      <c r="C687" s="36"/>
      <c r="D687" s="93"/>
      <c r="E687" s="15"/>
      <c r="F687"/>
      <c r="G687" s="25"/>
      <c r="H687" s="15"/>
      <c r="I687" s="62"/>
      <c r="J687"/>
      <c r="K687"/>
      <c r="P687" s="36"/>
    </row>
    <row r="688" spans="2:16" x14ac:dyDescent="0.2">
      <c r="B688"/>
      <c r="C688" s="36"/>
      <c r="D688" s="93"/>
      <c r="E688" s="15"/>
      <c r="F688"/>
      <c r="G688" s="25"/>
      <c r="H688" s="15"/>
      <c r="I688" s="62"/>
      <c r="J688"/>
      <c r="K688"/>
      <c r="P688" s="36"/>
    </row>
    <row r="689" spans="2:16" x14ac:dyDescent="0.2">
      <c r="B689"/>
      <c r="C689" s="36"/>
      <c r="D689" s="93"/>
      <c r="E689" s="15"/>
      <c r="F689"/>
      <c r="G689" s="25"/>
      <c r="H689" s="15"/>
      <c r="I689" s="62"/>
      <c r="J689"/>
      <c r="K689"/>
      <c r="P689" s="36"/>
    </row>
    <row r="690" spans="2:16" x14ac:dyDescent="0.2">
      <c r="B690"/>
      <c r="C690" s="36"/>
      <c r="D690" s="93"/>
      <c r="E690" s="15"/>
      <c r="F690"/>
      <c r="G690" s="25"/>
      <c r="H690" s="15"/>
      <c r="I690" s="62"/>
      <c r="J690"/>
      <c r="K690"/>
      <c r="P690" s="36"/>
    </row>
    <row r="691" spans="2:16" x14ac:dyDescent="0.2">
      <c r="B691"/>
      <c r="C691" s="36"/>
      <c r="D691" s="93"/>
      <c r="E691" s="15"/>
      <c r="F691"/>
      <c r="G691" s="25"/>
      <c r="H691" s="15"/>
      <c r="I691" s="62"/>
      <c r="J691"/>
      <c r="K691"/>
      <c r="P691" s="36"/>
    </row>
    <row r="692" spans="2:16" x14ac:dyDescent="0.2">
      <c r="B692"/>
      <c r="C692" s="36"/>
      <c r="D692" s="93"/>
      <c r="E692" s="15"/>
      <c r="F692"/>
      <c r="G692" s="25"/>
      <c r="H692" s="15"/>
      <c r="I692" s="62"/>
      <c r="J692"/>
      <c r="K692"/>
      <c r="P692" s="36"/>
    </row>
    <row r="693" spans="2:16" x14ac:dyDescent="0.2">
      <c r="B693"/>
      <c r="C693" s="36"/>
      <c r="D693" s="93"/>
      <c r="E693" s="15"/>
      <c r="F693"/>
      <c r="G693" s="25"/>
      <c r="H693" s="15"/>
      <c r="I693" s="62"/>
      <c r="J693"/>
      <c r="K693"/>
      <c r="P693" s="36"/>
    </row>
    <row r="694" spans="2:16" x14ac:dyDescent="0.2">
      <c r="B694"/>
      <c r="C694" s="36"/>
      <c r="D694" s="93"/>
      <c r="E694" s="15"/>
      <c r="F694"/>
      <c r="G694" s="25"/>
      <c r="H694" s="15"/>
      <c r="I694" s="62"/>
      <c r="J694"/>
      <c r="K694"/>
      <c r="P694" s="36"/>
    </row>
    <row r="695" spans="2:16" x14ac:dyDescent="0.2">
      <c r="B695"/>
      <c r="C695" s="36"/>
      <c r="D695" s="93"/>
      <c r="E695" s="15"/>
      <c r="F695"/>
      <c r="G695" s="25"/>
      <c r="H695" s="15"/>
      <c r="I695" s="62"/>
      <c r="J695"/>
      <c r="K695"/>
      <c r="P695" s="36"/>
    </row>
    <row r="696" spans="2:16" x14ac:dyDescent="0.2">
      <c r="B696"/>
      <c r="C696" s="36"/>
      <c r="D696" s="93"/>
      <c r="E696" s="15"/>
      <c r="F696"/>
      <c r="G696" s="25"/>
      <c r="H696" s="15"/>
      <c r="I696" s="62"/>
      <c r="J696"/>
      <c r="K696"/>
      <c r="P696" s="36"/>
    </row>
    <row r="697" spans="2:16" x14ac:dyDescent="0.2">
      <c r="B697"/>
      <c r="C697" s="36"/>
      <c r="D697" s="93"/>
      <c r="E697" s="15"/>
      <c r="F697"/>
      <c r="G697" s="25"/>
      <c r="H697" s="15"/>
      <c r="I697" s="62"/>
      <c r="J697"/>
      <c r="K697"/>
      <c r="P697" s="36"/>
    </row>
    <row r="698" spans="2:16" x14ac:dyDescent="0.2">
      <c r="B698"/>
      <c r="C698" s="36"/>
      <c r="D698" s="93"/>
      <c r="E698" s="15"/>
      <c r="F698"/>
      <c r="G698" s="25"/>
      <c r="H698" s="15"/>
      <c r="I698" s="62"/>
      <c r="J698"/>
      <c r="K698"/>
      <c r="P698" s="36"/>
    </row>
    <row r="699" spans="2:16" x14ac:dyDescent="0.2">
      <c r="B699"/>
      <c r="C699" s="36"/>
      <c r="D699" s="93"/>
      <c r="E699" s="15"/>
      <c r="F699"/>
      <c r="G699" s="25"/>
      <c r="H699" s="15"/>
      <c r="I699" s="62"/>
      <c r="J699"/>
      <c r="K699"/>
      <c r="P699" s="36"/>
    </row>
    <row r="700" spans="2:16" x14ac:dyDescent="0.2">
      <c r="B700"/>
      <c r="C700" s="36"/>
      <c r="D700" s="93"/>
      <c r="E700" s="15"/>
      <c r="F700"/>
      <c r="G700" s="25"/>
      <c r="H700" s="15"/>
      <c r="I700" s="62"/>
      <c r="J700"/>
      <c r="K700"/>
      <c r="P700" s="36"/>
    </row>
    <row r="701" spans="2:16" x14ac:dyDescent="0.2">
      <c r="B701"/>
      <c r="C701" s="36"/>
      <c r="D701" s="93"/>
      <c r="E701" s="15"/>
      <c r="F701"/>
      <c r="G701" s="25"/>
      <c r="H701" s="15"/>
      <c r="I701" s="62"/>
      <c r="J701"/>
      <c r="K701"/>
      <c r="P701" s="36"/>
    </row>
    <row r="702" spans="2:16" x14ac:dyDescent="0.2">
      <c r="B702"/>
      <c r="C702" s="36"/>
      <c r="D702" s="93"/>
      <c r="E702" s="15"/>
      <c r="F702"/>
      <c r="G702" s="25"/>
      <c r="H702" s="15"/>
      <c r="I702" s="62"/>
      <c r="J702"/>
      <c r="K702"/>
      <c r="P702" s="36"/>
    </row>
    <row r="703" spans="2:16" x14ac:dyDescent="0.2">
      <c r="B703"/>
      <c r="C703" s="36"/>
      <c r="D703" s="93"/>
      <c r="E703" s="15"/>
      <c r="F703"/>
      <c r="G703" s="25"/>
      <c r="H703" s="15"/>
      <c r="I703" s="62"/>
      <c r="J703"/>
      <c r="K703"/>
      <c r="P703" s="36"/>
    </row>
    <row r="704" spans="2:16" x14ac:dyDescent="0.2">
      <c r="B704"/>
      <c r="C704" s="36"/>
      <c r="D704" s="93"/>
      <c r="E704" s="15"/>
      <c r="F704"/>
      <c r="G704" s="25"/>
      <c r="H704" s="15"/>
      <c r="I704" s="62"/>
      <c r="J704"/>
      <c r="K704"/>
      <c r="P704" s="36"/>
    </row>
    <row r="705" spans="2:16" x14ac:dyDescent="0.2">
      <c r="B705"/>
      <c r="C705" s="36"/>
      <c r="D705" s="93"/>
      <c r="E705" s="15"/>
      <c r="F705"/>
      <c r="G705" s="25"/>
      <c r="H705" s="15"/>
      <c r="I705" s="62"/>
      <c r="J705"/>
      <c r="K705"/>
      <c r="P705" s="36"/>
    </row>
    <row r="706" spans="2:16" x14ac:dyDescent="0.2">
      <c r="B706"/>
      <c r="C706" s="36"/>
      <c r="D706" s="93"/>
      <c r="E706" s="15"/>
      <c r="F706"/>
      <c r="G706" s="25"/>
      <c r="H706" s="15"/>
      <c r="I706" s="62"/>
      <c r="J706"/>
      <c r="K706"/>
      <c r="P706" s="36"/>
    </row>
    <row r="707" spans="2:16" x14ac:dyDescent="0.2">
      <c r="B707"/>
      <c r="C707" s="36"/>
      <c r="D707" s="93"/>
      <c r="E707" s="15"/>
      <c r="F707"/>
      <c r="G707" s="25"/>
      <c r="H707" s="15"/>
      <c r="I707" s="62"/>
      <c r="J707"/>
      <c r="K707"/>
      <c r="P707" s="36"/>
    </row>
    <row r="708" spans="2:16" x14ac:dyDescent="0.2">
      <c r="B708"/>
      <c r="C708" s="36"/>
      <c r="D708" s="93"/>
      <c r="E708" s="15"/>
      <c r="F708"/>
      <c r="G708" s="25"/>
      <c r="H708" s="15"/>
      <c r="I708" s="62"/>
      <c r="J708"/>
      <c r="K708"/>
      <c r="P708" s="36"/>
    </row>
    <row r="709" spans="2:16" x14ac:dyDescent="0.2">
      <c r="B709"/>
      <c r="C709" s="36"/>
      <c r="D709" s="93"/>
      <c r="E709" s="15"/>
      <c r="F709"/>
      <c r="G709" s="25"/>
      <c r="H709" s="15"/>
      <c r="I709" s="62"/>
      <c r="J709"/>
      <c r="K709"/>
      <c r="P709" s="36"/>
    </row>
    <row r="710" spans="2:16" x14ac:dyDescent="0.2">
      <c r="B710"/>
      <c r="C710" s="36"/>
      <c r="D710" s="93"/>
      <c r="E710" s="15"/>
      <c r="F710"/>
      <c r="G710" s="25"/>
      <c r="H710" s="15"/>
      <c r="I710" s="62"/>
      <c r="J710"/>
      <c r="K710"/>
      <c r="P710" s="36"/>
    </row>
    <row r="711" spans="2:16" x14ac:dyDescent="0.2">
      <c r="B711"/>
      <c r="C711" s="36"/>
      <c r="D711" s="93"/>
      <c r="E711" s="15"/>
      <c r="F711"/>
      <c r="G711" s="25"/>
      <c r="H711" s="15"/>
      <c r="I711" s="62"/>
      <c r="J711"/>
      <c r="K711"/>
      <c r="P711" s="36"/>
    </row>
    <row r="712" spans="2:16" x14ac:dyDescent="0.2">
      <c r="B712"/>
      <c r="C712" s="36"/>
      <c r="D712" s="93"/>
      <c r="E712" s="15"/>
      <c r="F712"/>
      <c r="G712" s="25"/>
      <c r="H712" s="15"/>
      <c r="I712" s="62"/>
      <c r="J712"/>
      <c r="K712"/>
      <c r="P712" s="36"/>
    </row>
    <row r="713" spans="2:16" x14ac:dyDescent="0.2">
      <c r="B713"/>
      <c r="C713" s="36"/>
      <c r="D713" s="93"/>
      <c r="E713" s="15"/>
      <c r="F713"/>
      <c r="G713" s="25"/>
      <c r="H713" s="15"/>
      <c r="I713" s="62"/>
      <c r="J713"/>
      <c r="K713"/>
      <c r="P713" s="36"/>
    </row>
    <row r="714" spans="2:16" x14ac:dyDescent="0.2">
      <c r="B714"/>
      <c r="C714" s="36"/>
      <c r="D714" s="93"/>
      <c r="E714" s="15"/>
      <c r="F714"/>
      <c r="G714" s="25"/>
      <c r="H714" s="15"/>
      <c r="I714" s="62"/>
      <c r="J714"/>
      <c r="K714"/>
      <c r="P714" s="36"/>
    </row>
    <row r="715" spans="2:16" x14ac:dyDescent="0.2">
      <c r="B715"/>
      <c r="C715" s="36"/>
      <c r="D715" s="93"/>
      <c r="E715" s="15"/>
      <c r="F715"/>
      <c r="G715" s="25"/>
      <c r="H715" s="15"/>
      <c r="I715" s="62"/>
      <c r="J715"/>
      <c r="K715"/>
      <c r="P715" s="36"/>
    </row>
    <row r="716" spans="2:16" x14ac:dyDescent="0.2">
      <c r="B716"/>
      <c r="C716" s="36"/>
      <c r="D716" s="93"/>
      <c r="E716" s="15"/>
      <c r="F716"/>
      <c r="G716" s="25"/>
      <c r="H716" s="15"/>
      <c r="I716" s="62"/>
      <c r="J716"/>
      <c r="K716"/>
      <c r="P716" s="36"/>
    </row>
    <row r="717" spans="2:16" x14ac:dyDescent="0.2">
      <c r="B717"/>
      <c r="C717" s="36"/>
      <c r="D717" s="93"/>
      <c r="E717" s="15"/>
      <c r="F717"/>
      <c r="G717" s="25"/>
      <c r="H717" s="15"/>
      <c r="I717" s="62"/>
      <c r="J717"/>
      <c r="K717"/>
      <c r="P717" s="36"/>
    </row>
    <row r="718" spans="2:16" x14ac:dyDescent="0.2">
      <c r="B718"/>
      <c r="C718" s="36"/>
      <c r="D718" s="93"/>
      <c r="E718" s="15"/>
      <c r="F718"/>
      <c r="G718" s="25"/>
      <c r="H718" s="15"/>
      <c r="I718" s="62"/>
      <c r="J718"/>
      <c r="K718"/>
      <c r="P718" s="36"/>
    </row>
    <row r="719" spans="2:16" x14ac:dyDescent="0.2">
      <c r="B719"/>
      <c r="C719" s="36"/>
      <c r="D719" s="93"/>
      <c r="E719" s="15"/>
      <c r="F719"/>
      <c r="G719" s="25"/>
      <c r="H719" s="15"/>
      <c r="I719" s="62"/>
      <c r="J719"/>
      <c r="K719"/>
      <c r="P719" s="36"/>
    </row>
    <row r="720" spans="2:16" x14ac:dyDescent="0.2">
      <c r="B720"/>
      <c r="C720" s="36"/>
      <c r="D720" s="93"/>
      <c r="E720" s="15"/>
      <c r="F720"/>
      <c r="G720" s="25"/>
      <c r="H720" s="15"/>
      <c r="I720" s="62"/>
      <c r="J720"/>
      <c r="K720"/>
      <c r="P720" s="36"/>
    </row>
    <row r="721" spans="2:16" x14ac:dyDescent="0.2">
      <c r="B721"/>
      <c r="C721" s="36"/>
      <c r="D721" s="93"/>
      <c r="E721" s="15"/>
      <c r="F721"/>
      <c r="G721" s="25"/>
      <c r="H721" s="15"/>
      <c r="I721" s="62"/>
      <c r="J721"/>
      <c r="K721"/>
      <c r="P721" s="36"/>
    </row>
    <row r="722" spans="2:16" x14ac:dyDescent="0.2">
      <c r="B722"/>
      <c r="C722" s="36"/>
      <c r="D722" s="93"/>
      <c r="E722" s="15"/>
      <c r="F722"/>
      <c r="G722" s="25"/>
      <c r="H722" s="15"/>
      <c r="I722" s="62"/>
      <c r="J722"/>
      <c r="K722"/>
      <c r="P722" s="36"/>
    </row>
    <row r="723" spans="2:16" x14ac:dyDescent="0.2">
      <c r="B723"/>
      <c r="C723" s="36"/>
      <c r="D723" s="93"/>
      <c r="E723" s="15"/>
      <c r="F723"/>
      <c r="G723" s="25"/>
      <c r="H723" s="15"/>
      <c r="I723" s="62"/>
      <c r="J723"/>
      <c r="K723"/>
      <c r="P723" s="36"/>
    </row>
    <row r="724" spans="2:16" x14ac:dyDescent="0.2">
      <c r="B724"/>
      <c r="C724" s="36"/>
      <c r="D724" s="93"/>
      <c r="E724" s="15"/>
      <c r="F724"/>
      <c r="G724" s="25"/>
      <c r="H724" s="15"/>
      <c r="I724" s="62"/>
      <c r="J724"/>
      <c r="K724"/>
      <c r="P724" s="36"/>
    </row>
    <row r="725" spans="2:16" x14ac:dyDescent="0.2">
      <c r="B725"/>
      <c r="C725" s="36"/>
      <c r="D725" s="93"/>
      <c r="E725" s="15"/>
      <c r="F725"/>
      <c r="G725" s="25"/>
      <c r="H725" s="15"/>
      <c r="I725" s="62"/>
      <c r="J725"/>
      <c r="K725"/>
      <c r="P725" s="36"/>
    </row>
    <row r="726" spans="2:16" x14ac:dyDescent="0.2">
      <c r="B726"/>
      <c r="C726" s="36"/>
      <c r="D726" s="93"/>
      <c r="E726" s="15"/>
      <c r="F726"/>
      <c r="G726" s="25"/>
      <c r="H726" s="15"/>
      <c r="I726" s="62"/>
      <c r="J726"/>
      <c r="K726"/>
      <c r="P726" s="36"/>
    </row>
    <row r="727" spans="2:16" x14ac:dyDescent="0.2">
      <c r="B727"/>
      <c r="C727" s="36"/>
      <c r="D727" s="93"/>
      <c r="E727" s="15"/>
      <c r="F727"/>
      <c r="G727" s="25"/>
      <c r="H727" s="15"/>
      <c r="I727" s="62"/>
      <c r="J727"/>
      <c r="K727"/>
      <c r="P727" s="36"/>
    </row>
    <row r="728" spans="2:16" x14ac:dyDescent="0.2">
      <c r="B728"/>
      <c r="C728" s="36"/>
      <c r="D728" s="93"/>
      <c r="E728" s="15"/>
      <c r="F728"/>
      <c r="G728" s="25"/>
      <c r="H728" s="15"/>
      <c r="I728" s="62"/>
      <c r="J728"/>
      <c r="K728"/>
      <c r="P728" s="36"/>
    </row>
    <row r="729" spans="2:16" x14ac:dyDescent="0.2">
      <c r="B729"/>
      <c r="C729" s="36"/>
      <c r="D729" s="93"/>
      <c r="E729" s="15"/>
      <c r="F729"/>
      <c r="G729" s="25"/>
      <c r="H729" s="15"/>
      <c r="I729" s="62"/>
      <c r="J729"/>
      <c r="K729"/>
      <c r="P729" s="36"/>
    </row>
    <row r="730" spans="2:16" x14ac:dyDescent="0.2">
      <c r="B730"/>
      <c r="C730" s="36"/>
      <c r="D730" s="93"/>
      <c r="E730" s="15"/>
      <c r="F730"/>
      <c r="G730" s="25"/>
      <c r="H730" s="15"/>
      <c r="I730" s="62"/>
      <c r="J730"/>
      <c r="K730"/>
      <c r="P730" s="36"/>
    </row>
    <row r="731" spans="2:16" x14ac:dyDescent="0.2">
      <c r="B731"/>
      <c r="C731" s="36"/>
      <c r="D731" s="93"/>
      <c r="E731" s="15"/>
      <c r="F731"/>
      <c r="G731" s="25"/>
      <c r="H731" s="15"/>
      <c r="I731" s="62"/>
      <c r="J731"/>
      <c r="K731"/>
      <c r="P731" s="36"/>
    </row>
    <row r="732" spans="2:16" x14ac:dyDescent="0.2">
      <c r="B732"/>
      <c r="C732" s="36"/>
      <c r="D732" s="93"/>
      <c r="E732" s="15"/>
      <c r="F732"/>
      <c r="G732" s="25"/>
      <c r="H732" s="15"/>
      <c r="I732" s="62"/>
      <c r="J732"/>
      <c r="K732"/>
      <c r="P732" s="36"/>
    </row>
    <row r="733" spans="2:16" x14ac:dyDescent="0.2">
      <c r="B733"/>
      <c r="C733" s="36"/>
      <c r="D733" s="93"/>
      <c r="E733" s="15"/>
      <c r="F733"/>
      <c r="G733" s="25"/>
      <c r="H733" s="15"/>
      <c r="I733" s="62"/>
      <c r="J733"/>
      <c r="K733"/>
      <c r="P733" s="36"/>
    </row>
    <row r="734" spans="2:16" x14ac:dyDescent="0.2">
      <c r="B734"/>
      <c r="C734" s="36"/>
      <c r="D734" s="93"/>
      <c r="E734" s="15"/>
      <c r="F734"/>
      <c r="G734" s="25"/>
      <c r="H734" s="15"/>
      <c r="I734" s="62"/>
      <c r="J734"/>
      <c r="K734"/>
      <c r="P734" s="36"/>
    </row>
    <row r="735" spans="2:16" x14ac:dyDescent="0.2">
      <c r="B735"/>
      <c r="C735" s="36"/>
      <c r="D735" s="93"/>
      <c r="E735" s="15"/>
      <c r="F735"/>
      <c r="G735" s="25"/>
      <c r="H735" s="15"/>
      <c r="I735" s="62"/>
      <c r="J735"/>
      <c r="K735"/>
      <c r="P735" s="36"/>
    </row>
    <row r="736" spans="2:16" x14ac:dyDescent="0.2">
      <c r="B736"/>
      <c r="C736" s="36"/>
      <c r="D736" s="93"/>
      <c r="E736" s="15"/>
      <c r="F736"/>
      <c r="G736" s="25"/>
      <c r="H736" s="15"/>
      <c r="I736" s="62"/>
      <c r="J736"/>
      <c r="K736"/>
      <c r="P736" s="36"/>
    </row>
    <row r="737" spans="2:16" x14ac:dyDescent="0.2">
      <c r="B737"/>
      <c r="C737" s="36"/>
      <c r="D737" s="93"/>
      <c r="E737" s="15"/>
      <c r="F737"/>
      <c r="G737" s="25"/>
      <c r="H737" s="15"/>
      <c r="I737" s="62"/>
      <c r="J737"/>
      <c r="K737"/>
      <c r="P737" s="36"/>
    </row>
    <row r="738" spans="2:16" x14ac:dyDescent="0.2">
      <c r="B738"/>
      <c r="C738" s="36"/>
      <c r="D738" s="93"/>
      <c r="E738" s="15"/>
      <c r="F738"/>
      <c r="G738" s="25"/>
      <c r="H738" s="15"/>
      <c r="I738" s="62"/>
      <c r="J738"/>
      <c r="K738"/>
      <c r="P738" s="36"/>
    </row>
    <row r="739" spans="2:16" x14ac:dyDescent="0.2">
      <c r="B739"/>
      <c r="C739" s="36"/>
      <c r="D739" s="93"/>
      <c r="E739" s="15"/>
      <c r="F739"/>
      <c r="G739" s="25"/>
      <c r="H739" s="15"/>
      <c r="I739" s="62"/>
      <c r="J739"/>
      <c r="K739"/>
      <c r="P739" s="36"/>
    </row>
    <row r="740" spans="2:16" x14ac:dyDescent="0.2">
      <c r="B740"/>
      <c r="C740" s="36"/>
      <c r="D740" s="93"/>
      <c r="E740" s="15"/>
      <c r="F740"/>
      <c r="G740" s="25"/>
      <c r="H740" s="15"/>
      <c r="I740" s="62"/>
      <c r="J740"/>
      <c r="K740"/>
      <c r="P740" s="36"/>
    </row>
    <row r="741" spans="2:16" x14ac:dyDescent="0.2">
      <c r="B741"/>
      <c r="C741" s="36"/>
      <c r="D741" s="93"/>
      <c r="E741" s="15"/>
      <c r="F741"/>
      <c r="G741" s="25"/>
      <c r="H741" s="15"/>
      <c r="I741" s="62"/>
      <c r="J741"/>
      <c r="K741"/>
      <c r="P741" s="36"/>
    </row>
    <row r="742" spans="2:16" x14ac:dyDescent="0.2">
      <c r="B742"/>
      <c r="C742" s="36"/>
      <c r="D742" s="93"/>
      <c r="E742" s="15"/>
      <c r="F742"/>
      <c r="G742" s="25"/>
      <c r="H742" s="15"/>
      <c r="I742" s="62"/>
      <c r="J742"/>
      <c r="K742"/>
      <c r="P742" s="36"/>
    </row>
    <row r="743" spans="2:16" x14ac:dyDescent="0.2">
      <c r="B743"/>
      <c r="C743" s="36"/>
      <c r="D743" s="93"/>
      <c r="E743" s="15"/>
      <c r="F743"/>
      <c r="G743" s="25"/>
      <c r="H743" s="15"/>
      <c r="I743" s="62"/>
      <c r="J743"/>
      <c r="K743"/>
      <c r="P743" s="36"/>
    </row>
    <row r="744" spans="2:16" x14ac:dyDescent="0.2">
      <c r="B744"/>
      <c r="C744" s="36"/>
      <c r="D744" s="93"/>
      <c r="E744" s="15"/>
      <c r="F744"/>
      <c r="G744" s="25"/>
      <c r="H744" s="15"/>
      <c r="I744" s="62"/>
      <c r="J744"/>
      <c r="K744"/>
      <c r="P744" s="36"/>
    </row>
    <row r="745" spans="2:16" x14ac:dyDescent="0.2">
      <c r="B745"/>
      <c r="C745" s="36"/>
      <c r="D745" s="93"/>
      <c r="E745" s="15"/>
      <c r="F745"/>
      <c r="G745" s="25"/>
      <c r="H745" s="15"/>
      <c r="I745" s="62"/>
      <c r="J745"/>
      <c r="K745"/>
      <c r="P745" s="36"/>
    </row>
    <row r="746" spans="2:16" x14ac:dyDescent="0.2">
      <c r="B746"/>
      <c r="C746" s="36"/>
      <c r="D746" s="93"/>
      <c r="E746" s="15"/>
      <c r="F746"/>
      <c r="G746" s="25"/>
      <c r="H746" s="15"/>
      <c r="I746" s="62"/>
      <c r="J746"/>
      <c r="K746"/>
      <c r="P746" s="36"/>
    </row>
    <row r="747" spans="2:16" x14ac:dyDescent="0.2">
      <c r="B747"/>
      <c r="C747" s="36"/>
      <c r="D747" s="93"/>
      <c r="E747" s="15"/>
      <c r="F747"/>
      <c r="G747" s="25"/>
      <c r="H747" s="15"/>
      <c r="I747" s="62"/>
      <c r="J747"/>
      <c r="K747"/>
      <c r="P747" s="36"/>
    </row>
    <row r="748" spans="2:16" x14ac:dyDescent="0.2">
      <c r="B748"/>
      <c r="C748" s="36"/>
      <c r="D748" s="93"/>
      <c r="E748" s="15"/>
      <c r="F748"/>
      <c r="G748" s="25"/>
      <c r="H748" s="15"/>
      <c r="I748" s="62"/>
      <c r="J748"/>
      <c r="K748"/>
      <c r="P748" s="36"/>
    </row>
    <row r="749" spans="2:16" x14ac:dyDescent="0.2">
      <c r="B749"/>
      <c r="C749" s="36"/>
      <c r="D749" s="93"/>
      <c r="E749" s="15"/>
      <c r="F749"/>
      <c r="G749" s="25"/>
      <c r="H749" s="15"/>
      <c r="I749" s="62"/>
      <c r="J749"/>
      <c r="K749"/>
      <c r="P749" s="36"/>
    </row>
    <row r="750" spans="2:16" x14ac:dyDescent="0.2">
      <c r="B750"/>
      <c r="C750" s="36"/>
      <c r="D750" s="93"/>
      <c r="E750" s="15"/>
      <c r="F750"/>
      <c r="G750" s="25"/>
      <c r="H750" s="15"/>
      <c r="I750" s="62"/>
      <c r="J750"/>
      <c r="K750"/>
      <c r="P750" s="36"/>
    </row>
    <row r="751" spans="2:16" x14ac:dyDescent="0.2">
      <c r="B751"/>
      <c r="C751" s="36"/>
      <c r="D751" s="93"/>
      <c r="E751" s="15"/>
      <c r="F751"/>
      <c r="G751" s="25"/>
      <c r="H751" s="15"/>
      <c r="I751" s="62"/>
      <c r="J751"/>
      <c r="K751"/>
      <c r="P751" s="36"/>
    </row>
    <row r="752" spans="2:16" x14ac:dyDescent="0.2">
      <c r="B752"/>
      <c r="C752" s="36"/>
      <c r="D752" s="93"/>
      <c r="E752" s="15"/>
      <c r="F752"/>
      <c r="G752" s="25"/>
      <c r="H752" s="15"/>
      <c r="I752" s="62"/>
      <c r="J752"/>
      <c r="K752"/>
      <c r="P752" s="36"/>
    </row>
    <row r="753" spans="2:16" x14ac:dyDescent="0.2">
      <c r="B753"/>
      <c r="C753" s="36"/>
      <c r="D753" s="93"/>
      <c r="E753" s="15"/>
      <c r="F753"/>
      <c r="G753" s="25"/>
      <c r="H753" s="15"/>
      <c r="I753" s="62"/>
      <c r="J753"/>
      <c r="K753"/>
      <c r="P753" s="36"/>
    </row>
    <row r="754" spans="2:16" x14ac:dyDescent="0.2">
      <c r="B754"/>
      <c r="C754" s="36"/>
      <c r="D754" s="93"/>
      <c r="E754" s="15"/>
      <c r="F754"/>
      <c r="G754" s="25"/>
      <c r="H754" s="15"/>
      <c r="I754" s="62"/>
      <c r="J754"/>
      <c r="K754"/>
      <c r="P754" s="36"/>
    </row>
    <row r="755" spans="2:16" x14ac:dyDescent="0.2">
      <c r="B755"/>
      <c r="C755" s="36"/>
      <c r="D755" s="93"/>
      <c r="E755" s="15"/>
      <c r="F755"/>
      <c r="G755" s="25"/>
      <c r="H755" s="15"/>
      <c r="I755" s="62"/>
      <c r="J755"/>
      <c r="K755"/>
      <c r="P755" s="36"/>
    </row>
    <row r="756" spans="2:16" x14ac:dyDescent="0.2">
      <c r="B756"/>
      <c r="C756" s="36"/>
      <c r="D756" s="93"/>
      <c r="E756" s="15"/>
      <c r="F756"/>
      <c r="G756" s="25"/>
      <c r="H756" s="15"/>
      <c r="I756" s="62"/>
      <c r="J756"/>
      <c r="K756"/>
      <c r="P756" s="36"/>
    </row>
    <row r="757" spans="2:16" x14ac:dyDescent="0.2">
      <c r="B757"/>
      <c r="C757" s="36"/>
      <c r="D757" s="93"/>
      <c r="E757" s="15"/>
      <c r="F757"/>
      <c r="G757" s="25"/>
      <c r="H757" s="15"/>
      <c r="I757" s="62"/>
      <c r="J757"/>
      <c r="K757"/>
      <c r="P757" s="36"/>
    </row>
    <row r="758" spans="2:16" x14ac:dyDescent="0.2">
      <c r="B758"/>
      <c r="C758" s="36"/>
      <c r="D758" s="93"/>
      <c r="E758" s="15"/>
      <c r="F758"/>
      <c r="G758" s="25"/>
      <c r="H758" s="15"/>
      <c r="I758" s="62"/>
      <c r="J758"/>
      <c r="K758"/>
      <c r="P758" s="36"/>
    </row>
    <row r="759" spans="2:16" x14ac:dyDescent="0.2">
      <c r="B759"/>
      <c r="C759" s="36"/>
      <c r="D759" s="93"/>
      <c r="E759" s="15"/>
      <c r="F759"/>
      <c r="G759" s="25"/>
      <c r="H759" s="15"/>
      <c r="I759" s="62"/>
      <c r="J759"/>
      <c r="K759"/>
      <c r="P759" s="36"/>
    </row>
    <row r="760" spans="2:16" x14ac:dyDescent="0.2">
      <c r="B760"/>
      <c r="C760" s="36"/>
      <c r="D760" s="93"/>
      <c r="E760" s="15"/>
      <c r="F760"/>
      <c r="G760" s="25"/>
      <c r="H760" s="15"/>
      <c r="I760" s="62"/>
      <c r="J760"/>
      <c r="K760"/>
      <c r="P760" s="36"/>
    </row>
    <row r="761" spans="2:16" x14ac:dyDescent="0.2">
      <c r="B761"/>
      <c r="C761" s="36"/>
      <c r="D761" s="93"/>
      <c r="E761" s="15"/>
      <c r="F761"/>
      <c r="G761" s="25"/>
      <c r="H761" s="15"/>
      <c r="I761" s="62"/>
      <c r="J761"/>
      <c r="K761"/>
      <c r="P761" s="36"/>
    </row>
    <row r="762" spans="2:16" x14ac:dyDescent="0.2">
      <c r="B762"/>
      <c r="C762" s="36"/>
      <c r="D762" s="93"/>
      <c r="E762" s="15"/>
      <c r="F762"/>
      <c r="G762" s="25"/>
      <c r="H762" s="15"/>
      <c r="I762" s="62"/>
      <c r="J762"/>
      <c r="K762"/>
      <c r="P762" s="36"/>
    </row>
    <row r="763" spans="2:16" x14ac:dyDescent="0.2">
      <c r="B763"/>
      <c r="C763" s="36"/>
      <c r="D763" s="93"/>
      <c r="E763" s="15"/>
      <c r="F763"/>
      <c r="G763" s="25"/>
      <c r="H763" s="15"/>
      <c r="I763" s="62"/>
      <c r="J763"/>
      <c r="K763"/>
      <c r="P763" s="36"/>
    </row>
    <row r="764" spans="2:16" x14ac:dyDescent="0.2">
      <c r="B764"/>
      <c r="C764" s="36"/>
      <c r="D764" s="93"/>
      <c r="E764" s="15"/>
      <c r="F764"/>
      <c r="G764" s="25"/>
      <c r="H764" s="15"/>
      <c r="I764" s="62"/>
      <c r="J764"/>
      <c r="K764"/>
      <c r="P764" s="36"/>
    </row>
    <row r="765" spans="2:16" x14ac:dyDescent="0.2">
      <c r="B765"/>
      <c r="C765" s="36"/>
      <c r="D765" s="93"/>
      <c r="E765" s="15"/>
      <c r="F765"/>
      <c r="G765" s="25"/>
      <c r="H765" s="15"/>
      <c r="I765" s="62"/>
      <c r="J765"/>
      <c r="K765"/>
      <c r="P765" s="36"/>
    </row>
    <row r="766" spans="2:16" x14ac:dyDescent="0.2">
      <c r="B766"/>
      <c r="C766" s="36"/>
      <c r="D766" s="93"/>
      <c r="E766" s="15"/>
      <c r="F766"/>
      <c r="G766" s="25"/>
      <c r="H766" s="15"/>
      <c r="I766" s="62"/>
      <c r="J766"/>
      <c r="K766"/>
      <c r="P766" s="36"/>
    </row>
    <row r="767" spans="2:16" x14ac:dyDescent="0.2">
      <c r="B767"/>
      <c r="C767" s="36"/>
      <c r="D767" s="93"/>
      <c r="E767" s="15"/>
      <c r="F767"/>
      <c r="G767" s="25"/>
      <c r="H767" s="15"/>
      <c r="I767" s="62"/>
      <c r="J767"/>
      <c r="K767"/>
      <c r="P767" s="36"/>
    </row>
    <row r="768" spans="2:16" x14ac:dyDescent="0.2">
      <c r="B768"/>
      <c r="C768" s="36"/>
      <c r="D768" s="93"/>
      <c r="E768" s="15"/>
      <c r="F768"/>
      <c r="G768" s="25"/>
      <c r="H768" s="15"/>
      <c r="I768" s="62"/>
      <c r="J768"/>
      <c r="K768"/>
      <c r="P768" s="36"/>
    </row>
    <row r="769" spans="2:16" x14ac:dyDescent="0.2">
      <c r="B769"/>
      <c r="C769" s="36"/>
      <c r="D769" s="93"/>
      <c r="E769" s="15"/>
      <c r="F769"/>
      <c r="G769" s="25"/>
      <c r="H769" s="15"/>
      <c r="I769" s="62"/>
      <c r="J769"/>
      <c r="K769"/>
      <c r="P769" s="36"/>
    </row>
    <row r="770" spans="2:16" x14ac:dyDescent="0.2">
      <c r="B770"/>
      <c r="C770" s="36"/>
      <c r="D770" s="93"/>
      <c r="E770" s="15"/>
      <c r="F770"/>
      <c r="G770" s="25"/>
      <c r="H770" s="15"/>
      <c r="I770" s="62"/>
      <c r="J770"/>
      <c r="K770"/>
      <c r="P770" s="36"/>
    </row>
    <row r="771" spans="2:16" x14ac:dyDescent="0.2">
      <c r="B771"/>
      <c r="C771" s="36"/>
      <c r="D771" s="93"/>
      <c r="E771" s="15"/>
      <c r="F771"/>
      <c r="G771" s="25"/>
      <c r="H771" s="15"/>
      <c r="I771" s="62"/>
      <c r="J771"/>
      <c r="K771"/>
      <c r="P771" s="36"/>
    </row>
    <row r="772" spans="2:16" x14ac:dyDescent="0.2">
      <c r="B772"/>
      <c r="C772" s="36"/>
      <c r="D772" s="93"/>
      <c r="E772" s="15"/>
      <c r="F772"/>
      <c r="G772" s="25"/>
      <c r="H772" s="15"/>
      <c r="I772" s="62"/>
      <c r="J772"/>
      <c r="K772"/>
      <c r="P772" s="36"/>
    </row>
    <row r="773" spans="2:16" x14ac:dyDescent="0.2">
      <c r="B773"/>
      <c r="C773" s="36"/>
      <c r="D773" s="93"/>
      <c r="E773" s="15"/>
      <c r="F773"/>
      <c r="G773" s="25"/>
      <c r="H773" s="15"/>
      <c r="I773" s="62"/>
      <c r="J773"/>
      <c r="K773"/>
      <c r="P773" s="36"/>
    </row>
    <row r="774" spans="2:16" x14ac:dyDescent="0.2">
      <c r="B774"/>
      <c r="C774" s="36"/>
      <c r="D774" s="93"/>
      <c r="E774" s="15"/>
      <c r="F774"/>
      <c r="G774" s="25"/>
      <c r="H774" s="15"/>
      <c r="I774" s="62"/>
      <c r="J774"/>
      <c r="K774"/>
      <c r="P774" s="36"/>
    </row>
    <row r="775" spans="2:16" x14ac:dyDescent="0.2">
      <c r="B775"/>
      <c r="C775" s="36"/>
      <c r="D775" s="93"/>
      <c r="E775" s="15"/>
      <c r="F775"/>
      <c r="G775" s="25"/>
      <c r="H775" s="15"/>
      <c r="I775" s="62"/>
      <c r="J775"/>
      <c r="K775"/>
      <c r="P775" s="36"/>
    </row>
    <row r="776" spans="2:16" x14ac:dyDescent="0.2">
      <c r="B776"/>
      <c r="C776" s="36"/>
      <c r="D776" s="93"/>
      <c r="E776" s="15"/>
      <c r="F776"/>
      <c r="G776" s="25"/>
      <c r="H776" s="15"/>
      <c r="I776" s="62"/>
      <c r="J776"/>
      <c r="K776"/>
      <c r="P776" s="36"/>
    </row>
    <row r="777" spans="2:16" x14ac:dyDescent="0.2">
      <c r="B777"/>
      <c r="C777" s="36"/>
      <c r="D777" s="93"/>
      <c r="E777" s="15"/>
      <c r="F777"/>
      <c r="G777" s="25"/>
      <c r="H777" s="15"/>
      <c r="I777" s="62"/>
      <c r="J777"/>
      <c r="K777"/>
      <c r="P777" s="36"/>
    </row>
    <row r="778" spans="2:16" x14ac:dyDescent="0.2">
      <c r="B778"/>
      <c r="C778" s="36"/>
      <c r="D778" s="93"/>
      <c r="E778" s="15"/>
      <c r="F778"/>
      <c r="G778" s="25"/>
      <c r="H778" s="15"/>
      <c r="I778" s="62"/>
      <c r="J778"/>
      <c r="K778"/>
      <c r="P778" s="36"/>
    </row>
    <row r="779" spans="2:16" x14ac:dyDescent="0.2">
      <c r="B779"/>
      <c r="C779" s="36"/>
      <c r="D779" s="93"/>
      <c r="E779" s="15"/>
      <c r="F779"/>
      <c r="G779" s="25"/>
      <c r="H779" s="15"/>
      <c r="I779" s="62"/>
      <c r="J779"/>
      <c r="K779"/>
      <c r="P779" s="36"/>
    </row>
    <row r="780" spans="2:16" x14ac:dyDescent="0.2">
      <c r="B780"/>
      <c r="C780" s="36"/>
      <c r="D780" s="93"/>
      <c r="E780" s="15"/>
      <c r="F780"/>
      <c r="G780" s="25"/>
      <c r="H780" s="15"/>
      <c r="I780" s="62"/>
      <c r="J780"/>
      <c r="K780"/>
      <c r="P780" s="36"/>
    </row>
    <row r="781" spans="2:16" x14ac:dyDescent="0.2">
      <c r="B781"/>
      <c r="C781" s="36"/>
      <c r="D781" s="93"/>
      <c r="E781" s="15"/>
      <c r="F781"/>
      <c r="G781" s="25"/>
      <c r="H781" s="15"/>
      <c r="I781" s="62"/>
      <c r="J781"/>
      <c r="K781"/>
      <c r="P781" s="36"/>
    </row>
    <row r="782" spans="2:16" x14ac:dyDescent="0.2">
      <c r="B782"/>
      <c r="C782" s="36"/>
      <c r="D782" s="93"/>
      <c r="E782" s="15"/>
      <c r="F782"/>
      <c r="G782" s="25"/>
      <c r="H782" s="15"/>
      <c r="I782" s="62"/>
      <c r="J782"/>
      <c r="K782"/>
      <c r="P782" s="36"/>
    </row>
    <row r="783" spans="2:16" x14ac:dyDescent="0.2">
      <c r="B783"/>
      <c r="C783" s="36"/>
      <c r="D783" s="93"/>
      <c r="E783" s="15"/>
      <c r="F783"/>
      <c r="G783" s="25"/>
      <c r="H783" s="15"/>
      <c r="I783" s="62"/>
      <c r="J783"/>
      <c r="K783"/>
      <c r="P783" s="36"/>
    </row>
    <row r="784" spans="2:16" x14ac:dyDescent="0.2">
      <c r="B784"/>
      <c r="C784" s="36"/>
      <c r="D784" s="93"/>
      <c r="E784" s="15"/>
      <c r="F784"/>
      <c r="G784" s="25"/>
      <c r="H784" s="15"/>
      <c r="I784" s="62"/>
      <c r="J784"/>
      <c r="K784"/>
      <c r="P784" s="36"/>
    </row>
    <row r="785" spans="2:16" x14ac:dyDescent="0.2">
      <c r="B785"/>
      <c r="C785" s="36"/>
      <c r="D785" s="93"/>
      <c r="E785" s="15"/>
      <c r="F785"/>
      <c r="G785" s="25"/>
      <c r="H785" s="15"/>
      <c r="I785" s="62"/>
      <c r="J785"/>
      <c r="K785"/>
      <c r="P785" s="36"/>
    </row>
    <row r="786" spans="2:16" x14ac:dyDescent="0.2">
      <c r="B786"/>
      <c r="C786" s="36"/>
      <c r="D786" s="93"/>
      <c r="E786" s="15"/>
      <c r="F786"/>
      <c r="G786" s="25"/>
      <c r="H786" s="15"/>
      <c r="I786" s="62"/>
      <c r="J786"/>
      <c r="K786"/>
      <c r="P786" s="36"/>
    </row>
    <row r="787" spans="2:16" x14ac:dyDescent="0.2">
      <c r="B787"/>
      <c r="C787" s="36"/>
      <c r="D787" s="93"/>
      <c r="E787" s="15"/>
      <c r="F787"/>
      <c r="G787" s="25"/>
      <c r="H787" s="15"/>
      <c r="I787" s="62"/>
      <c r="J787"/>
      <c r="K787"/>
      <c r="P787" s="36"/>
    </row>
    <row r="788" spans="2:16" x14ac:dyDescent="0.2">
      <c r="B788"/>
      <c r="C788" s="36"/>
      <c r="D788" s="93"/>
      <c r="E788" s="15"/>
      <c r="F788"/>
      <c r="G788" s="25"/>
      <c r="H788" s="15"/>
      <c r="I788" s="62"/>
      <c r="J788"/>
      <c r="K788"/>
      <c r="P788" s="36"/>
    </row>
    <row r="789" spans="2:16" x14ac:dyDescent="0.2">
      <c r="B789"/>
      <c r="C789" s="36"/>
      <c r="D789" s="93"/>
      <c r="E789" s="15"/>
      <c r="F789"/>
      <c r="G789" s="25"/>
      <c r="H789" s="15"/>
      <c r="I789" s="62"/>
      <c r="J789"/>
      <c r="K789"/>
      <c r="P789" s="36"/>
    </row>
    <row r="790" spans="2:16" x14ac:dyDescent="0.2">
      <c r="B790"/>
      <c r="C790" s="36"/>
      <c r="D790" s="93"/>
      <c r="E790" s="15"/>
      <c r="F790"/>
      <c r="G790" s="25"/>
      <c r="H790" s="15"/>
      <c r="I790" s="62"/>
      <c r="J790"/>
      <c r="K790"/>
      <c r="P790" s="36"/>
    </row>
    <row r="791" spans="2:16" x14ac:dyDescent="0.2">
      <c r="B791"/>
      <c r="C791" s="36"/>
      <c r="D791" s="93"/>
      <c r="E791" s="15"/>
      <c r="F791"/>
      <c r="G791" s="25"/>
      <c r="H791" s="15"/>
      <c r="I791" s="62"/>
      <c r="J791"/>
      <c r="K791"/>
      <c r="P791" s="36"/>
    </row>
    <row r="792" spans="2:16" x14ac:dyDescent="0.2">
      <c r="B792"/>
      <c r="C792" s="36"/>
      <c r="D792" s="93"/>
      <c r="E792" s="15"/>
      <c r="F792"/>
      <c r="G792" s="25"/>
      <c r="H792" s="15"/>
      <c r="I792" s="62"/>
      <c r="J792"/>
      <c r="K792"/>
      <c r="P792" s="36"/>
    </row>
    <row r="793" spans="2:16" x14ac:dyDescent="0.2">
      <c r="B793"/>
      <c r="C793" s="36"/>
      <c r="D793" s="93"/>
      <c r="E793" s="15"/>
      <c r="F793"/>
      <c r="G793" s="25"/>
      <c r="H793" s="15"/>
      <c r="I793" s="62"/>
      <c r="J793"/>
      <c r="K793"/>
      <c r="P793" s="36"/>
    </row>
    <row r="794" spans="2:16" x14ac:dyDescent="0.2">
      <c r="B794"/>
      <c r="C794" s="36"/>
      <c r="D794" s="93"/>
      <c r="E794" s="15"/>
      <c r="F794"/>
      <c r="G794" s="25"/>
      <c r="H794" s="15"/>
      <c r="I794" s="62"/>
      <c r="J794"/>
      <c r="K794"/>
      <c r="P794" s="36"/>
    </row>
    <row r="795" spans="2:16" x14ac:dyDescent="0.2">
      <c r="B795"/>
      <c r="C795" s="36"/>
      <c r="D795" s="93"/>
      <c r="E795" s="15"/>
      <c r="F795"/>
      <c r="G795" s="25"/>
      <c r="H795" s="15"/>
      <c r="I795" s="62"/>
      <c r="J795"/>
      <c r="K795"/>
      <c r="P795" s="36"/>
    </row>
    <row r="796" spans="2:16" x14ac:dyDescent="0.2">
      <c r="B796"/>
      <c r="C796" s="36"/>
      <c r="D796" s="93"/>
      <c r="E796" s="15"/>
      <c r="F796"/>
      <c r="G796" s="25"/>
      <c r="H796" s="15"/>
      <c r="I796" s="62"/>
      <c r="J796"/>
      <c r="K796"/>
      <c r="P796" s="36"/>
    </row>
    <row r="797" spans="2:16" x14ac:dyDescent="0.2">
      <c r="B797"/>
      <c r="C797" s="36"/>
      <c r="D797" s="93"/>
      <c r="E797" s="15"/>
      <c r="F797"/>
      <c r="G797" s="25"/>
      <c r="H797" s="15"/>
      <c r="I797" s="62"/>
      <c r="J797"/>
      <c r="K797"/>
      <c r="P797" s="36"/>
    </row>
    <row r="798" spans="2:16" x14ac:dyDescent="0.2">
      <c r="B798"/>
      <c r="C798" s="36"/>
      <c r="D798" s="93"/>
      <c r="E798" s="15"/>
      <c r="F798"/>
      <c r="G798" s="25"/>
      <c r="H798" s="15"/>
      <c r="I798" s="62"/>
      <c r="J798"/>
      <c r="K798"/>
      <c r="P798" s="36"/>
    </row>
    <row r="799" spans="2:16" x14ac:dyDescent="0.2">
      <c r="B799"/>
      <c r="C799" s="36"/>
      <c r="D799" s="93"/>
      <c r="E799" s="15"/>
      <c r="F799"/>
      <c r="G799" s="25"/>
      <c r="H799" s="15"/>
      <c r="I799" s="62"/>
      <c r="J799"/>
      <c r="K799"/>
      <c r="P799" s="36"/>
    </row>
    <row r="800" spans="2:16" x14ac:dyDescent="0.2">
      <c r="B800"/>
      <c r="C800" s="36"/>
      <c r="D800" s="93"/>
      <c r="E800" s="15"/>
      <c r="F800"/>
      <c r="G800" s="25"/>
      <c r="H800" s="15"/>
      <c r="I800" s="62"/>
      <c r="J800"/>
      <c r="K800"/>
      <c r="P800" s="36"/>
    </row>
    <row r="801" spans="2:16" x14ac:dyDescent="0.2">
      <c r="B801"/>
      <c r="C801" s="36"/>
      <c r="D801" s="93"/>
      <c r="E801" s="15"/>
      <c r="F801"/>
      <c r="G801" s="25"/>
      <c r="H801" s="15"/>
      <c r="I801" s="62"/>
      <c r="J801"/>
      <c r="K801"/>
      <c r="P801" s="36"/>
    </row>
    <row r="802" spans="2:16" x14ac:dyDescent="0.2">
      <c r="B802"/>
      <c r="C802" s="36"/>
      <c r="D802" s="93"/>
      <c r="E802" s="15"/>
      <c r="F802"/>
      <c r="G802" s="25"/>
      <c r="H802" s="15"/>
      <c r="I802" s="62"/>
      <c r="J802"/>
      <c r="K802"/>
      <c r="P802" s="36"/>
    </row>
    <row r="803" spans="2:16" x14ac:dyDescent="0.2">
      <c r="B803"/>
      <c r="C803" s="36"/>
      <c r="D803" s="93"/>
      <c r="E803" s="15"/>
      <c r="F803"/>
      <c r="G803" s="25"/>
      <c r="H803" s="15"/>
      <c r="I803" s="62"/>
      <c r="J803"/>
      <c r="K803"/>
      <c r="P803" s="36"/>
    </row>
    <row r="804" spans="2:16" x14ac:dyDescent="0.2">
      <c r="B804"/>
      <c r="C804" s="36"/>
      <c r="D804" s="93"/>
      <c r="E804" s="15"/>
      <c r="F804"/>
      <c r="G804" s="25"/>
      <c r="H804" s="15"/>
      <c r="I804" s="62"/>
      <c r="J804"/>
      <c r="K804"/>
      <c r="P804" s="36"/>
    </row>
    <row r="805" spans="2:16" x14ac:dyDescent="0.2">
      <c r="B805"/>
      <c r="C805" s="36"/>
      <c r="D805" s="93"/>
      <c r="E805" s="15"/>
      <c r="F805"/>
      <c r="G805" s="25"/>
      <c r="H805" s="15"/>
      <c r="I805" s="62"/>
      <c r="J805"/>
      <c r="K805"/>
      <c r="P805" s="36"/>
    </row>
    <row r="806" spans="2:16" x14ac:dyDescent="0.2">
      <c r="B806"/>
      <c r="C806" s="36"/>
      <c r="D806" s="93"/>
      <c r="E806" s="15"/>
      <c r="F806"/>
      <c r="G806" s="25"/>
      <c r="H806" s="15"/>
      <c r="I806" s="62"/>
      <c r="J806"/>
      <c r="K806"/>
      <c r="P806" s="36"/>
    </row>
    <row r="807" spans="2:16" x14ac:dyDescent="0.2">
      <c r="B807"/>
      <c r="C807" s="36"/>
      <c r="D807" s="93"/>
      <c r="E807" s="15"/>
      <c r="F807"/>
      <c r="G807" s="25"/>
      <c r="H807" s="15"/>
      <c r="I807" s="62"/>
      <c r="J807"/>
      <c r="K807"/>
      <c r="P807" s="36"/>
    </row>
    <row r="808" spans="2:16" x14ac:dyDescent="0.2">
      <c r="B808"/>
      <c r="C808" s="36"/>
      <c r="D808" s="93"/>
      <c r="E808" s="15"/>
      <c r="F808"/>
      <c r="G808" s="25"/>
      <c r="H808" s="15"/>
      <c r="I808" s="62"/>
      <c r="J808"/>
      <c r="K808"/>
      <c r="P808" s="36"/>
    </row>
    <row r="809" spans="2:16" x14ac:dyDescent="0.2">
      <c r="B809"/>
      <c r="C809" s="36"/>
      <c r="D809" s="93"/>
      <c r="E809" s="15"/>
      <c r="F809"/>
      <c r="G809" s="25"/>
      <c r="H809" s="15"/>
      <c r="I809" s="62"/>
      <c r="J809"/>
      <c r="K809"/>
      <c r="P809" s="36"/>
    </row>
    <row r="810" spans="2:16" x14ac:dyDescent="0.2">
      <c r="B810"/>
      <c r="C810" s="36"/>
      <c r="D810" s="93"/>
      <c r="E810" s="15"/>
      <c r="F810"/>
      <c r="G810" s="25"/>
      <c r="H810" s="15"/>
      <c r="I810" s="62"/>
      <c r="J810"/>
      <c r="K810"/>
      <c r="P810" s="36"/>
    </row>
    <row r="811" spans="2:16" x14ac:dyDescent="0.2">
      <c r="B811"/>
      <c r="C811" s="36"/>
      <c r="D811" s="93"/>
      <c r="E811" s="15"/>
      <c r="F811"/>
      <c r="G811" s="25"/>
      <c r="H811" s="15"/>
      <c r="I811" s="62"/>
      <c r="J811"/>
      <c r="K811"/>
      <c r="P811" s="36"/>
    </row>
    <row r="812" spans="2:16" x14ac:dyDescent="0.2">
      <c r="B812"/>
      <c r="C812" s="36"/>
      <c r="D812" s="93"/>
      <c r="E812" s="15"/>
      <c r="F812"/>
      <c r="G812" s="25"/>
      <c r="H812" s="15"/>
      <c r="I812" s="62"/>
      <c r="J812"/>
      <c r="K812"/>
      <c r="P812" s="36"/>
    </row>
    <row r="813" spans="2:16" x14ac:dyDescent="0.2">
      <c r="B813"/>
      <c r="C813" s="36"/>
      <c r="D813" s="93"/>
      <c r="E813" s="15"/>
      <c r="F813"/>
      <c r="G813" s="25"/>
      <c r="H813" s="15"/>
      <c r="I813" s="62"/>
      <c r="J813"/>
      <c r="K813"/>
      <c r="P813" s="36"/>
    </row>
    <row r="814" spans="2:16" x14ac:dyDescent="0.2">
      <c r="B814"/>
      <c r="C814" s="36"/>
      <c r="D814" s="93"/>
      <c r="E814" s="15"/>
      <c r="F814"/>
      <c r="G814" s="25"/>
      <c r="H814" s="15"/>
      <c r="I814" s="62"/>
      <c r="J814"/>
      <c r="K814"/>
      <c r="P814" s="36"/>
    </row>
    <row r="815" spans="2:16" x14ac:dyDescent="0.2">
      <c r="B815"/>
      <c r="C815" s="36"/>
      <c r="D815" s="93"/>
      <c r="E815" s="15"/>
      <c r="F815"/>
      <c r="G815" s="25"/>
      <c r="H815" s="15"/>
      <c r="I815" s="62"/>
      <c r="J815"/>
      <c r="K815"/>
      <c r="P815" s="36"/>
    </row>
    <row r="816" spans="2:16" x14ac:dyDescent="0.2">
      <c r="B816"/>
      <c r="C816" s="36"/>
      <c r="D816" s="93"/>
      <c r="E816" s="15"/>
      <c r="F816"/>
      <c r="G816" s="25"/>
      <c r="H816" s="15"/>
      <c r="I816" s="62"/>
      <c r="J816"/>
      <c r="K816"/>
      <c r="P816" s="36"/>
    </row>
    <row r="817" spans="2:16" x14ac:dyDescent="0.2">
      <c r="B817"/>
      <c r="C817" s="36"/>
      <c r="D817" s="93"/>
      <c r="E817" s="15"/>
      <c r="F817"/>
      <c r="G817" s="25"/>
      <c r="H817" s="15"/>
      <c r="I817" s="62"/>
      <c r="J817"/>
      <c r="K817"/>
      <c r="P817" s="36"/>
    </row>
    <row r="818" spans="2:16" x14ac:dyDescent="0.2">
      <c r="B818"/>
      <c r="C818" s="36"/>
      <c r="D818" s="93"/>
      <c r="E818" s="15"/>
      <c r="F818"/>
      <c r="G818" s="25"/>
      <c r="H818" s="15"/>
      <c r="I818" s="62"/>
      <c r="J818"/>
      <c r="K818"/>
      <c r="P818" s="36"/>
    </row>
    <row r="819" spans="2:16" x14ac:dyDescent="0.2">
      <c r="B819"/>
      <c r="C819" s="36"/>
      <c r="D819" s="93"/>
      <c r="E819" s="15"/>
      <c r="F819"/>
      <c r="G819" s="25"/>
      <c r="H819" s="15"/>
      <c r="I819" s="62"/>
      <c r="J819"/>
      <c r="K819"/>
      <c r="P819" s="36"/>
    </row>
    <row r="820" spans="2:16" x14ac:dyDescent="0.2">
      <c r="B820"/>
      <c r="C820" s="36"/>
      <c r="D820" s="93"/>
      <c r="E820" s="15"/>
      <c r="F820"/>
      <c r="G820" s="25"/>
      <c r="H820" s="15"/>
      <c r="I820" s="62"/>
      <c r="J820"/>
      <c r="K820"/>
      <c r="P820" s="36"/>
    </row>
    <row r="821" spans="2:16" x14ac:dyDescent="0.2">
      <c r="B821"/>
      <c r="C821" s="36"/>
      <c r="D821" s="93"/>
      <c r="E821" s="15"/>
      <c r="F821"/>
      <c r="G821" s="25"/>
      <c r="H821" s="15"/>
      <c r="I821" s="62"/>
      <c r="J821"/>
      <c r="K821"/>
      <c r="P821" s="36"/>
    </row>
    <row r="822" spans="2:16" x14ac:dyDescent="0.2">
      <c r="B822"/>
      <c r="C822" s="36"/>
      <c r="D822" s="93"/>
      <c r="E822" s="15"/>
      <c r="F822"/>
      <c r="G822" s="25"/>
      <c r="H822" s="15"/>
      <c r="I822" s="62"/>
      <c r="J822"/>
      <c r="K822"/>
      <c r="P822" s="36"/>
    </row>
    <row r="823" spans="2:16" x14ac:dyDescent="0.2">
      <c r="B823"/>
      <c r="C823" s="36"/>
      <c r="D823" s="93"/>
      <c r="E823" s="15"/>
      <c r="F823"/>
      <c r="G823" s="25"/>
      <c r="H823" s="15"/>
      <c r="I823" s="62"/>
      <c r="J823"/>
      <c r="K823"/>
      <c r="P823" s="36"/>
    </row>
    <row r="824" spans="2:16" x14ac:dyDescent="0.2">
      <c r="B824"/>
      <c r="C824" s="36"/>
      <c r="D824" s="93"/>
      <c r="E824" s="15"/>
      <c r="F824"/>
      <c r="G824" s="25"/>
      <c r="H824" s="15"/>
      <c r="I824" s="62"/>
      <c r="J824"/>
      <c r="K824"/>
      <c r="P824" s="36"/>
    </row>
    <row r="825" spans="2:16" x14ac:dyDescent="0.2">
      <c r="B825"/>
      <c r="C825" s="36"/>
      <c r="D825" s="93"/>
      <c r="E825" s="15"/>
      <c r="F825"/>
      <c r="G825" s="25"/>
      <c r="H825" s="15"/>
      <c r="I825" s="62"/>
      <c r="J825"/>
      <c r="K825"/>
      <c r="P825" s="36"/>
    </row>
    <row r="826" spans="2:16" x14ac:dyDescent="0.2">
      <c r="B826"/>
      <c r="C826" s="36"/>
      <c r="D826" s="93"/>
      <c r="E826" s="15"/>
      <c r="F826"/>
      <c r="G826" s="25"/>
      <c r="H826" s="15"/>
      <c r="I826" s="62"/>
      <c r="J826"/>
      <c r="K826"/>
      <c r="P826" s="36"/>
    </row>
    <row r="827" spans="2:16" x14ac:dyDescent="0.2">
      <c r="B827"/>
      <c r="C827" s="36"/>
      <c r="D827" s="93"/>
      <c r="E827" s="15"/>
      <c r="F827"/>
      <c r="G827" s="25"/>
      <c r="H827" s="15"/>
      <c r="I827" s="62"/>
      <c r="J827"/>
      <c r="K827"/>
      <c r="P827" s="36"/>
    </row>
    <row r="828" spans="2:16" x14ac:dyDescent="0.2">
      <c r="B828"/>
      <c r="C828" s="36"/>
      <c r="D828" s="93"/>
      <c r="E828" s="15"/>
      <c r="F828"/>
      <c r="G828" s="25"/>
      <c r="H828" s="15"/>
      <c r="I828" s="62"/>
      <c r="J828"/>
      <c r="K828"/>
      <c r="P828" s="36"/>
    </row>
    <row r="829" spans="2:16" x14ac:dyDescent="0.2">
      <c r="B829"/>
      <c r="C829" s="36"/>
      <c r="D829" s="93"/>
      <c r="E829" s="15"/>
      <c r="F829"/>
      <c r="G829" s="25"/>
      <c r="H829" s="15"/>
      <c r="I829" s="62"/>
      <c r="J829"/>
      <c r="K829"/>
      <c r="P829" s="36"/>
    </row>
    <row r="830" spans="2:16" x14ac:dyDescent="0.2">
      <c r="B830"/>
      <c r="C830" s="36"/>
      <c r="D830" s="93"/>
      <c r="E830" s="15"/>
      <c r="F830"/>
      <c r="G830" s="25"/>
      <c r="H830" s="15"/>
      <c r="I830" s="62"/>
      <c r="J830"/>
      <c r="K830"/>
      <c r="P830" s="36"/>
    </row>
    <row r="831" spans="2:16" x14ac:dyDescent="0.2">
      <c r="B831"/>
      <c r="C831" s="36"/>
      <c r="D831" s="93"/>
      <c r="E831" s="15"/>
      <c r="F831"/>
      <c r="G831" s="25"/>
      <c r="H831" s="15"/>
      <c r="I831" s="62"/>
      <c r="J831"/>
      <c r="K831"/>
      <c r="P831" s="36"/>
    </row>
    <row r="832" spans="2:16" x14ac:dyDescent="0.2">
      <c r="B832"/>
      <c r="C832" s="36"/>
      <c r="D832" s="93"/>
      <c r="E832" s="15"/>
      <c r="F832"/>
      <c r="G832" s="25"/>
      <c r="H832" s="15"/>
      <c r="I832" s="62"/>
      <c r="J832"/>
      <c r="K832"/>
      <c r="P832" s="36"/>
    </row>
    <row r="833" spans="2:16" x14ac:dyDescent="0.2">
      <c r="B833"/>
      <c r="C833" s="36"/>
      <c r="D833" s="93"/>
      <c r="E833" s="15"/>
      <c r="F833"/>
      <c r="G833" s="25"/>
      <c r="H833" s="15"/>
      <c r="I833" s="62"/>
      <c r="J833"/>
      <c r="K833"/>
      <c r="P833" s="36"/>
    </row>
    <row r="834" spans="2:16" x14ac:dyDescent="0.2">
      <c r="B834"/>
      <c r="C834" s="36"/>
      <c r="D834" s="93"/>
      <c r="E834" s="15"/>
      <c r="F834"/>
      <c r="G834" s="25"/>
      <c r="H834" s="15"/>
      <c r="I834" s="62"/>
      <c r="J834"/>
      <c r="K834"/>
      <c r="P834" s="36"/>
    </row>
    <row r="835" spans="2:16" x14ac:dyDescent="0.2">
      <c r="B835"/>
      <c r="C835" s="36"/>
      <c r="D835" s="93"/>
      <c r="E835" s="15"/>
      <c r="F835"/>
      <c r="G835" s="25"/>
      <c r="H835" s="15"/>
      <c r="I835" s="62"/>
      <c r="J835"/>
      <c r="K835"/>
      <c r="P835" s="36"/>
    </row>
    <row r="836" spans="2:16" x14ac:dyDescent="0.2">
      <c r="B836"/>
      <c r="C836" s="36"/>
      <c r="D836" s="93"/>
      <c r="E836" s="15"/>
      <c r="F836"/>
      <c r="G836" s="25"/>
      <c r="H836" s="15"/>
      <c r="I836" s="62"/>
      <c r="J836"/>
      <c r="K836"/>
      <c r="P836" s="36"/>
    </row>
    <row r="837" spans="2:16" x14ac:dyDescent="0.2">
      <c r="B837"/>
      <c r="C837" s="36"/>
      <c r="D837" s="93"/>
      <c r="E837" s="15"/>
      <c r="F837"/>
      <c r="G837" s="25"/>
      <c r="H837" s="15"/>
      <c r="I837" s="62"/>
      <c r="J837"/>
      <c r="K837"/>
      <c r="P837" s="36"/>
    </row>
    <row r="838" spans="2:16" x14ac:dyDescent="0.2">
      <c r="B838"/>
      <c r="C838" s="36"/>
      <c r="D838" s="93"/>
      <c r="E838" s="15"/>
      <c r="F838"/>
      <c r="G838" s="25"/>
      <c r="H838" s="15"/>
      <c r="I838" s="62"/>
      <c r="J838"/>
      <c r="K838"/>
      <c r="P838" s="36"/>
    </row>
    <row r="839" spans="2:16" x14ac:dyDescent="0.2">
      <c r="B839"/>
      <c r="C839" s="36"/>
      <c r="D839" s="93"/>
      <c r="E839" s="15"/>
      <c r="F839"/>
      <c r="G839" s="25"/>
      <c r="H839" s="15"/>
      <c r="I839" s="62"/>
      <c r="J839"/>
      <c r="K839"/>
      <c r="P839" s="36"/>
    </row>
    <row r="840" spans="2:16" x14ac:dyDescent="0.2">
      <c r="B840"/>
      <c r="C840" s="36"/>
      <c r="D840" s="93"/>
      <c r="E840" s="15"/>
      <c r="F840"/>
      <c r="G840" s="25"/>
      <c r="H840" s="15"/>
      <c r="I840" s="62"/>
      <c r="J840"/>
      <c r="K840"/>
      <c r="P840" s="36"/>
    </row>
    <row r="841" spans="2:16" x14ac:dyDescent="0.2">
      <c r="B841"/>
      <c r="C841" s="36"/>
      <c r="D841" s="93"/>
      <c r="E841" s="15"/>
      <c r="F841"/>
      <c r="G841" s="25"/>
      <c r="H841" s="15"/>
      <c r="I841" s="62"/>
      <c r="J841"/>
      <c r="K841"/>
      <c r="P841" s="36"/>
    </row>
    <row r="842" spans="2:16" x14ac:dyDescent="0.2">
      <c r="B842"/>
      <c r="C842" s="36"/>
      <c r="D842" s="93"/>
      <c r="E842" s="15"/>
      <c r="F842"/>
      <c r="G842" s="25"/>
      <c r="H842" s="15"/>
      <c r="I842" s="62"/>
      <c r="J842"/>
      <c r="K842"/>
      <c r="P842" s="36"/>
    </row>
    <row r="843" spans="2:16" x14ac:dyDescent="0.2">
      <c r="B843"/>
      <c r="C843" s="36"/>
      <c r="D843" s="93"/>
      <c r="E843" s="15"/>
      <c r="F843"/>
      <c r="G843" s="25"/>
      <c r="H843" s="15"/>
      <c r="I843" s="62"/>
      <c r="J843"/>
      <c r="K843"/>
      <c r="P843" s="36"/>
    </row>
    <row r="844" spans="2:16" x14ac:dyDescent="0.2">
      <c r="B844"/>
      <c r="C844" s="36"/>
      <c r="D844" s="93"/>
      <c r="E844" s="15"/>
      <c r="F844"/>
      <c r="G844" s="25"/>
      <c r="H844" s="15"/>
      <c r="I844" s="62"/>
      <c r="J844"/>
      <c r="K844"/>
      <c r="P844" s="36"/>
    </row>
    <row r="845" spans="2:16" x14ac:dyDescent="0.2">
      <c r="B845"/>
      <c r="C845" s="36"/>
      <c r="D845" s="93"/>
      <c r="E845" s="15"/>
      <c r="F845"/>
      <c r="G845" s="25"/>
      <c r="H845" s="15"/>
      <c r="I845" s="62"/>
      <c r="J845"/>
      <c r="K845"/>
      <c r="P845" s="36"/>
    </row>
    <row r="846" spans="2:16" x14ac:dyDescent="0.2">
      <c r="B846"/>
      <c r="C846" s="36"/>
      <c r="D846" s="93"/>
      <c r="E846" s="15"/>
      <c r="F846"/>
      <c r="G846" s="25"/>
      <c r="H846" s="15"/>
      <c r="I846" s="62"/>
      <c r="J846"/>
      <c r="K846"/>
      <c r="P846" s="36"/>
    </row>
    <row r="847" spans="2:16" x14ac:dyDescent="0.2">
      <c r="B847"/>
      <c r="C847" s="36"/>
      <c r="D847" s="93"/>
      <c r="E847" s="15"/>
      <c r="F847"/>
      <c r="G847" s="25"/>
      <c r="H847" s="15"/>
      <c r="I847" s="62"/>
      <c r="J847"/>
      <c r="K847"/>
      <c r="P847" s="36"/>
    </row>
    <row r="848" spans="2:16" x14ac:dyDescent="0.2">
      <c r="B848"/>
      <c r="C848" s="36"/>
      <c r="D848" s="93"/>
      <c r="E848" s="15"/>
      <c r="F848"/>
      <c r="G848" s="25"/>
      <c r="H848" s="15"/>
      <c r="I848" s="62"/>
      <c r="J848"/>
      <c r="K848"/>
      <c r="P848" s="36"/>
    </row>
    <row r="849" spans="2:16" x14ac:dyDescent="0.2">
      <c r="B849"/>
      <c r="C849" s="36"/>
      <c r="D849" s="93"/>
      <c r="E849" s="15"/>
      <c r="F849"/>
      <c r="G849" s="25"/>
      <c r="H849" s="15"/>
      <c r="I849" s="62"/>
      <c r="J849"/>
      <c r="K849"/>
      <c r="P849" s="36"/>
    </row>
    <row r="850" spans="2:16" x14ac:dyDescent="0.2">
      <c r="B850"/>
      <c r="C850" s="36"/>
      <c r="D850" s="93"/>
      <c r="E850" s="15"/>
      <c r="F850"/>
      <c r="G850" s="25"/>
      <c r="H850" s="15"/>
      <c r="I850" s="62"/>
      <c r="J850"/>
      <c r="K850"/>
      <c r="P850" s="36"/>
    </row>
    <row r="851" spans="2:16" x14ac:dyDescent="0.2">
      <c r="B851"/>
      <c r="C851" s="36"/>
      <c r="D851" s="93"/>
      <c r="E851" s="15"/>
      <c r="F851"/>
      <c r="G851" s="25"/>
      <c r="H851" s="15"/>
      <c r="I851" s="62"/>
      <c r="J851"/>
      <c r="K851"/>
      <c r="P851" s="36"/>
    </row>
    <row r="852" spans="2:16" x14ac:dyDescent="0.2">
      <c r="B852"/>
      <c r="C852" s="36"/>
      <c r="D852" s="93"/>
      <c r="E852" s="15"/>
      <c r="F852"/>
      <c r="G852" s="25"/>
      <c r="H852" s="15"/>
      <c r="I852" s="62"/>
      <c r="J852"/>
      <c r="K852"/>
      <c r="P852" s="36"/>
    </row>
    <row r="853" spans="2:16" x14ac:dyDescent="0.2">
      <c r="B853"/>
      <c r="C853" s="36"/>
      <c r="D853" s="93"/>
      <c r="E853" s="15"/>
      <c r="F853"/>
      <c r="G853" s="25"/>
      <c r="H853" s="15"/>
      <c r="I853" s="62"/>
      <c r="J853"/>
      <c r="K853"/>
      <c r="P853" s="36"/>
    </row>
    <row r="854" spans="2:16" x14ac:dyDescent="0.2">
      <c r="B854"/>
      <c r="C854" s="36"/>
      <c r="D854" s="93"/>
      <c r="E854" s="15"/>
      <c r="F854"/>
      <c r="G854" s="25"/>
      <c r="H854" s="15"/>
      <c r="I854" s="62"/>
      <c r="J854"/>
      <c r="K854"/>
      <c r="P854" s="36"/>
    </row>
    <row r="855" spans="2:16" x14ac:dyDescent="0.2">
      <c r="B855"/>
      <c r="C855" s="36"/>
      <c r="D855" s="93"/>
      <c r="E855" s="15"/>
      <c r="F855"/>
      <c r="G855" s="25"/>
      <c r="H855" s="15"/>
      <c r="I855" s="62"/>
      <c r="J855"/>
      <c r="K855"/>
      <c r="P855" s="36"/>
    </row>
    <row r="856" spans="2:16" x14ac:dyDescent="0.2">
      <c r="B856"/>
      <c r="C856" s="36"/>
      <c r="D856" s="93"/>
      <c r="E856" s="15"/>
      <c r="F856"/>
      <c r="G856" s="25"/>
      <c r="H856" s="15"/>
      <c r="I856" s="62"/>
      <c r="J856"/>
      <c r="K856"/>
      <c r="P856" s="36"/>
    </row>
    <row r="857" spans="2:16" x14ac:dyDescent="0.2">
      <c r="B857"/>
      <c r="C857" s="36"/>
      <c r="D857" s="93"/>
      <c r="E857" s="15"/>
      <c r="F857"/>
      <c r="G857" s="25"/>
      <c r="H857" s="15"/>
      <c r="I857" s="62"/>
      <c r="J857"/>
      <c r="K857"/>
      <c r="P857" s="36"/>
    </row>
    <row r="858" spans="2:16" x14ac:dyDescent="0.2">
      <c r="B858"/>
      <c r="C858" s="36"/>
      <c r="D858" s="93"/>
      <c r="E858" s="15"/>
      <c r="F858"/>
      <c r="G858" s="25"/>
      <c r="H858" s="15"/>
      <c r="I858" s="62"/>
      <c r="J858"/>
      <c r="K858"/>
      <c r="P858" s="36"/>
    </row>
    <row r="859" spans="2:16" x14ac:dyDescent="0.2">
      <c r="B859"/>
      <c r="C859" s="36"/>
      <c r="D859" s="93"/>
      <c r="E859" s="15"/>
      <c r="F859"/>
      <c r="G859" s="25"/>
      <c r="H859" s="15"/>
      <c r="I859" s="62"/>
      <c r="J859"/>
      <c r="K859"/>
      <c r="P859" s="36"/>
    </row>
    <row r="860" spans="2:16" x14ac:dyDescent="0.2">
      <c r="B860"/>
      <c r="C860" s="36"/>
      <c r="D860" s="93"/>
      <c r="E860" s="15"/>
      <c r="F860"/>
      <c r="G860" s="25"/>
      <c r="H860" s="15"/>
      <c r="I860" s="62"/>
      <c r="J860"/>
      <c r="K860"/>
      <c r="P860" s="36"/>
    </row>
    <row r="861" spans="2:16" x14ac:dyDescent="0.2">
      <c r="B861"/>
      <c r="C861" s="36"/>
      <c r="D861" s="93"/>
      <c r="E861" s="15"/>
      <c r="F861"/>
      <c r="G861" s="25"/>
      <c r="H861" s="15"/>
      <c r="I861" s="62"/>
      <c r="J861"/>
      <c r="K861"/>
      <c r="P861" s="36"/>
    </row>
    <row r="862" spans="2:16" x14ac:dyDescent="0.2">
      <c r="B862"/>
      <c r="C862" s="36"/>
      <c r="D862" s="93"/>
      <c r="E862" s="15"/>
      <c r="F862"/>
      <c r="G862" s="25"/>
      <c r="H862" s="15"/>
      <c r="I862" s="62"/>
      <c r="J862"/>
      <c r="K862"/>
      <c r="P862" s="36"/>
    </row>
    <row r="863" spans="2:16" x14ac:dyDescent="0.2">
      <c r="B863"/>
      <c r="C863" s="36"/>
      <c r="D863" s="93"/>
      <c r="E863" s="15"/>
      <c r="F863"/>
      <c r="G863" s="25"/>
      <c r="H863" s="15"/>
      <c r="I863" s="62"/>
      <c r="J863"/>
      <c r="K863"/>
      <c r="P863" s="36"/>
    </row>
    <row r="864" spans="2:16" x14ac:dyDescent="0.2">
      <c r="B864"/>
      <c r="C864" s="36"/>
      <c r="D864" s="93"/>
      <c r="E864" s="15"/>
      <c r="F864"/>
      <c r="G864" s="25"/>
      <c r="H864" s="15"/>
      <c r="I864" s="62"/>
      <c r="J864"/>
      <c r="K864"/>
      <c r="P864" s="36"/>
    </row>
    <row r="865" spans="2:16" x14ac:dyDescent="0.2">
      <c r="B865"/>
      <c r="C865" s="36"/>
      <c r="D865" s="93"/>
      <c r="E865" s="15"/>
      <c r="F865"/>
      <c r="G865" s="25"/>
      <c r="H865" s="15"/>
      <c r="I865" s="62"/>
      <c r="J865"/>
      <c r="K865"/>
      <c r="P865" s="36"/>
    </row>
    <row r="866" spans="2:16" x14ac:dyDescent="0.2">
      <c r="B866"/>
      <c r="C866" s="36"/>
      <c r="D866" s="93"/>
      <c r="E866" s="15"/>
      <c r="F866"/>
      <c r="G866" s="25"/>
      <c r="H866" s="15"/>
      <c r="I866" s="62"/>
      <c r="J866"/>
      <c r="K866"/>
      <c r="P866" s="36"/>
    </row>
    <row r="867" spans="2:16" x14ac:dyDescent="0.2">
      <c r="B867"/>
      <c r="C867" s="36"/>
      <c r="D867" s="93"/>
      <c r="E867" s="15"/>
      <c r="F867"/>
      <c r="G867" s="25"/>
      <c r="H867" s="15"/>
      <c r="I867" s="62"/>
      <c r="J867"/>
      <c r="K867"/>
      <c r="P867" s="36"/>
    </row>
    <row r="868" spans="2:16" x14ac:dyDescent="0.2">
      <c r="B868"/>
      <c r="C868" s="36"/>
      <c r="D868" s="93"/>
      <c r="E868" s="15"/>
      <c r="F868"/>
      <c r="G868" s="25"/>
      <c r="H868" s="15"/>
      <c r="I868" s="62"/>
      <c r="J868"/>
      <c r="K868"/>
      <c r="P868" s="36"/>
    </row>
    <row r="869" spans="2:16" x14ac:dyDescent="0.2">
      <c r="B869"/>
      <c r="C869" s="36"/>
      <c r="D869" s="93"/>
      <c r="E869" s="15"/>
      <c r="F869"/>
      <c r="G869" s="25"/>
      <c r="H869" s="15"/>
      <c r="I869" s="62"/>
      <c r="J869"/>
      <c r="K869"/>
      <c r="P869" s="36"/>
    </row>
    <row r="870" spans="2:16" x14ac:dyDescent="0.2">
      <c r="B870"/>
      <c r="C870" s="36"/>
      <c r="D870" s="93"/>
      <c r="E870" s="15"/>
      <c r="F870"/>
      <c r="G870" s="25"/>
      <c r="H870" s="15"/>
      <c r="I870" s="62"/>
      <c r="J870"/>
      <c r="K870"/>
      <c r="P870" s="36"/>
    </row>
    <row r="871" spans="2:16" x14ac:dyDescent="0.2">
      <c r="B871"/>
      <c r="C871" s="36"/>
      <c r="D871" s="93"/>
      <c r="E871" s="15"/>
      <c r="F871"/>
      <c r="G871" s="25"/>
      <c r="H871" s="15"/>
      <c r="I871" s="62"/>
      <c r="J871"/>
      <c r="K871"/>
      <c r="P871" s="36"/>
    </row>
    <row r="872" spans="2:16" x14ac:dyDescent="0.2">
      <c r="B872"/>
      <c r="C872" s="36"/>
      <c r="D872" s="93"/>
      <c r="E872" s="15"/>
      <c r="F872"/>
      <c r="G872" s="25"/>
      <c r="H872" s="15"/>
      <c r="I872" s="62"/>
      <c r="J872"/>
      <c r="K872"/>
      <c r="P872" s="36"/>
    </row>
    <row r="873" spans="2:16" x14ac:dyDescent="0.2">
      <c r="B873"/>
      <c r="C873" s="36"/>
      <c r="D873" s="93"/>
      <c r="E873" s="15"/>
      <c r="F873"/>
      <c r="G873" s="25"/>
      <c r="H873" s="15"/>
      <c r="I873" s="62"/>
      <c r="J873"/>
      <c r="K873"/>
      <c r="P873" s="36"/>
    </row>
    <row r="874" spans="2:16" x14ac:dyDescent="0.2">
      <c r="B874"/>
      <c r="C874" s="36"/>
      <c r="D874" s="93"/>
      <c r="E874" s="15"/>
      <c r="F874"/>
      <c r="G874" s="25"/>
      <c r="H874" s="15"/>
      <c r="I874" s="62"/>
      <c r="J874"/>
      <c r="K874"/>
      <c r="P874" s="36"/>
    </row>
    <row r="875" spans="2:16" x14ac:dyDescent="0.2">
      <c r="B875"/>
      <c r="C875" s="36"/>
      <c r="D875" s="93"/>
      <c r="E875" s="15"/>
      <c r="F875"/>
      <c r="G875" s="25"/>
      <c r="H875" s="15"/>
      <c r="I875" s="62"/>
      <c r="J875"/>
      <c r="K875"/>
      <c r="P875" s="36"/>
    </row>
    <row r="876" spans="2:16" x14ac:dyDescent="0.2">
      <c r="B876"/>
      <c r="C876" s="36"/>
      <c r="D876" s="93"/>
      <c r="E876" s="15"/>
      <c r="F876"/>
      <c r="G876" s="25"/>
      <c r="H876" s="15"/>
      <c r="I876" s="62"/>
      <c r="J876"/>
      <c r="K876"/>
      <c r="P876" s="36"/>
    </row>
    <row r="877" spans="2:16" x14ac:dyDescent="0.2">
      <c r="B877"/>
      <c r="C877" s="36"/>
      <c r="D877" s="93"/>
      <c r="E877" s="15"/>
      <c r="F877"/>
      <c r="G877" s="25"/>
      <c r="H877" s="15"/>
      <c r="I877" s="62"/>
      <c r="J877"/>
      <c r="K877"/>
      <c r="P877" s="36"/>
    </row>
    <row r="878" spans="2:16" x14ac:dyDescent="0.2">
      <c r="B878"/>
      <c r="C878" s="36"/>
      <c r="D878" s="93"/>
      <c r="E878" s="15"/>
      <c r="F878"/>
      <c r="G878" s="25"/>
      <c r="H878" s="15"/>
      <c r="I878" s="62"/>
      <c r="J878"/>
      <c r="K878"/>
      <c r="P878" s="36"/>
    </row>
    <row r="879" spans="2:16" x14ac:dyDescent="0.2">
      <c r="B879"/>
      <c r="C879" s="36"/>
      <c r="D879" s="93"/>
      <c r="E879" s="15"/>
      <c r="F879"/>
      <c r="G879" s="25"/>
      <c r="H879" s="15"/>
      <c r="I879" s="62"/>
      <c r="J879"/>
      <c r="K879"/>
      <c r="P879" s="36"/>
    </row>
    <row r="880" spans="2:16" x14ac:dyDescent="0.2">
      <c r="B880"/>
      <c r="C880" s="36"/>
      <c r="D880" s="93"/>
      <c r="E880" s="15"/>
      <c r="F880"/>
      <c r="G880" s="25"/>
      <c r="H880" s="15"/>
      <c r="I880" s="62"/>
      <c r="J880"/>
      <c r="K880"/>
      <c r="P880" s="36"/>
    </row>
    <row r="881" spans="2:16" x14ac:dyDescent="0.2">
      <c r="B881"/>
      <c r="C881" s="36"/>
      <c r="D881" s="93"/>
      <c r="E881" s="15"/>
      <c r="F881"/>
      <c r="G881" s="25"/>
      <c r="H881" s="15"/>
      <c r="I881" s="62"/>
      <c r="J881"/>
      <c r="K881"/>
      <c r="P881" s="36"/>
    </row>
    <row r="882" spans="2:16" x14ac:dyDescent="0.2">
      <c r="B882"/>
      <c r="C882" s="36"/>
      <c r="D882" s="93"/>
      <c r="E882" s="15"/>
      <c r="F882"/>
      <c r="G882" s="25"/>
      <c r="H882" s="15"/>
      <c r="I882" s="62"/>
      <c r="J882"/>
      <c r="K882"/>
      <c r="P882" s="36"/>
    </row>
    <row r="883" spans="2:16" x14ac:dyDescent="0.2">
      <c r="B883"/>
      <c r="C883" s="36"/>
      <c r="D883" s="93"/>
      <c r="E883" s="15"/>
      <c r="F883"/>
      <c r="G883" s="25"/>
      <c r="H883" s="15"/>
      <c r="I883" s="62"/>
      <c r="J883"/>
      <c r="K883"/>
      <c r="P883" s="36"/>
    </row>
    <row r="884" spans="2:16" x14ac:dyDescent="0.2">
      <c r="B884"/>
      <c r="C884" s="36"/>
      <c r="D884" s="93"/>
      <c r="E884" s="15"/>
      <c r="F884"/>
      <c r="G884" s="25"/>
      <c r="H884" s="15"/>
      <c r="I884" s="62"/>
      <c r="J884"/>
      <c r="K884"/>
      <c r="P884" s="36"/>
    </row>
    <row r="885" spans="2:16" x14ac:dyDescent="0.2">
      <c r="B885"/>
      <c r="C885" s="36"/>
      <c r="D885" s="93"/>
      <c r="E885" s="15"/>
      <c r="F885"/>
      <c r="G885" s="25"/>
      <c r="H885" s="15"/>
      <c r="I885" s="62"/>
      <c r="J885"/>
      <c r="K885"/>
      <c r="P885" s="36"/>
    </row>
    <row r="886" spans="2:16" x14ac:dyDescent="0.2">
      <c r="B886"/>
      <c r="C886" s="36"/>
      <c r="D886" s="93"/>
      <c r="E886" s="15"/>
      <c r="F886"/>
      <c r="G886" s="25"/>
      <c r="H886" s="15"/>
      <c r="I886" s="62"/>
      <c r="J886"/>
      <c r="K886"/>
      <c r="P886" s="36"/>
    </row>
    <row r="887" spans="2:16" x14ac:dyDescent="0.2">
      <c r="B887"/>
      <c r="C887" s="36"/>
      <c r="D887" s="93"/>
      <c r="E887" s="15"/>
      <c r="F887"/>
      <c r="G887" s="25"/>
      <c r="H887" s="15"/>
      <c r="I887" s="62"/>
      <c r="J887"/>
      <c r="K887"/>
      <c r="P887" s="36"/>
    </row>
    <row r="888" spans="2:16" x14ac:dyDescent="0.2">
      <c r="B888"/>
      <c r="C888" s="36"/>
      <c r="D888" s="93"/>
      <c r="E888" s="15"/>
      <c r="F888"/>
      <c r="G888" s="25"/>
      <c r="H888" s="15"/>
      <c r="I888" s="62"/>
      <c r="J888"/>
      <c r="K888"/>
      <c r="P888" s="36"/>
    </row>
    <row r="889" spans="2:16" x14ac:dyDescent="0.2">
      <c r="B889"/>
      <c r="C889" s="36"/>
      <c r="D889" s="93"/>
      <c r="E889" s="15"/>
      <c r="F889"/>
      <c r="G889" s="25"/>
      <c r="H889" s="15"/>
      <c r="I889" s="62"/>
      <c r="J889"/>
      <c r="K889"/>
      <c r="P889" s="36"/>
    </row>
    <row r="890" spans="2:16" x14ac:dyDescent="0.2">
      <c r="B890"/>
      <c r="C890" s="36"/>
      <c r="D890" s="93"/>
      <c r="E890" s="15"/>
      <c r="F890"/>
      <c r="G890" s="25"/>
      <c r="H890" s="15"/>
      <c r="I890" s="62"/>
      <c r="J890"/>
      <c r="K890"/>
      <c r="P890" s="36"/>
    </row>
    <row r="891" spans="2:16" x14ac:dyDescent="0.2">
      <c r="B891"/>
      <c r="C891" s="36"/>
      <c r="D891" s="93"/>
      <c r="E891" s="15"/>
      <c r="F891"/>
      <c r="G891" s="25"/>
      <c r="H891" s="15"/>
      <c r="I891" s="62"/>
      <c r="J891"/>
      <c r="K891"/>
      <c r="P891" s="36"/>
    </row>
    <row r="892" spans="2:16" x14ac:dyDescent="0.2">
      <c r="B892"/>
      <c r="C892" s="36"/>
      <c r="D892" s="93"/>
      <c r="E892" s="15"/>
      <c r="F892"/>
      <c r="G892" s="25"/>
      <c r="H892" s="15"/>
      <c r="I892" s="62"/>
      <c r="J892"/>
      <c r="K892"/>
      <c r="P892" s="36"/>
    </row>
    <row r="893" spans="2:16" x14ac:dyDescent="0.2">
      <c r="B893"/>
      <c r="C893" s="36"/>
      <c r="D893" s="93"/>
      <c r="E893" s="15"/>
      <c r="F893"/>
      <c r="G893" s="25"/>
      <c r="H893" s="15"/>
      <c r="I893" s="62"/>
      <c r="J893"/>
      <c r="K893"/>
      <c r="P893" s="36"/>
    </row>
    <row r="894" spans="2:16" x14ac:dyDescent="0.2">
      <c r="B894"/>
      <c r="C894" s="36"/>
      <c r="D894" s="93"/>
      <c r="E894" s="15"/>
      <c r="F894"/>
      <c r="G894" s="25"/>
      <c r="H894" s="15"/>
      <c r="I894" s="62"/>
      <c r="J894"/>
      <c r="K894"/>
      <c r="P894" s="36"/>
    </row>
    <row r="895" spans="2:16" x14ac:dyDescent="0.2">
      <c r="B895"/>
      <c r="C895" s="36"/>
      <c r="D895" s="93"/>
      <c r="E895" s="15"/>
      <c r="F895"/>
      <c r="G895" s="25"/>
      <c r="H895" s="15"/>
      <c r="I895" s="62"/>
      <c r="J895"/>
      <c r="K895"/>
      <c r="P895" s="36"/>
    </row>
    <row r="896" spans="2:16" x14ac:dyDescent="0.2">
      <c r="B896"/>
      <c r="C896" s="36"/>
      <c r="D896" s="93"/>
      <c r="E896" s="15"/>
      <c r="F896"/>
      <c r="G896" s="25"/>
      <c r="H896" s="15"/>
      <c r="I896" s="62"/>
      <c r="J896"/>
      <c r="K896"/>
      <c r="P896" s="36"/>
    </row>
    <row r="897" spans="2:16" x14ac:dyDescent="0.2">
      <c r="B897"/>
      <c r="C897" s="36"/>
      <c r="D897" s="93"/>
      <c r="E897" s="15"/>
      <c r="F897"/>
      <c r="G897" s="25"/>
      <c r="H897" s="15"/>
      <c r="I897" s="62"/>
      <c r="J897"/>
      <c r="K897"/>
      <c r="P897" s="36"/>
    </row>
    <row r="898" spans="2:16" x14ac:dyDescent="0.2">
      <c r="B898"/>
      <c r="C898" s="36"/>
      <c r="D898" s="93"/>
      <c r="E898" s="15"/>
      <c r="F898"/>
      <c r="G898" s="25"/>
      <c r="H898" s="15"/>
      <c r="I898" s="62"/>
      <c r="J898"/>
      <c r="K898"/>
      <c r="P898" s="36"/>
    </row>
    <row r="899" spans="2:16" x14ac:dyDescent="0.2">
      <c r="B899"/>
      <c r="C899" s="36"/>
      <c r="D899" s="93"/>
      <c r="E899" s="15"/>
      <c r="F899"/>
      <c r="G899" s="25"/>
      <c r="H899" s="15"/>
      <c r="I899" s="62"/>
      <c r="J899"/>
      <c r="K899"/>
      <c r="P899" s="36"/>
    </row>
    <row r="900" spans="2:16" x14ac:dyDescent="0.2">
      <c r="B900"/>
      <c r="C900" s="36"/>
      <c r="D900" s="93"/>
      <c r="E900" s="15"/>
      <c r="F900"/>
      <c r="G900" s="25"/>
      <c r="H900" s="15"/>
      <c r="I900" s="62"/>
      <c r="J900"/>
      <c r="K900"/>
      <c r="P900" s="36"/>
    </row>
    <row r="901" spans="2:16" x14ac:dyDescent="0.2">
      <c r="B901"/>
      <c r="C901" s="36"/>
      <c r="D901" s="93"/>
      <c r="E901" s="15"/>
      <c r="F901"/>
      <c r="G901" s="25"/>
      <c r="H901" s="15"/>
      <c r="I901" s="62"/>
      <c r="J901"/>
      <c r="K901"/>
      <c r="P901" s="36"/>
    </row>
    <row r="902" spans="2:16" x14ac:dyDescent="0.2">
      <c r="B902"/>
      <c r="C902" s="36"/>
      <c r="D902" s="93"/>
      <c r="E902" s="15"/>
      <c r="F902"/>
      <c r="G902" s="25"/>
      <c r="H902" s="15"/>
      <c r="I902" s="62"/>
      <c r="J902"/>
      <c r="K902"/>
      <c r="P902" s="36"/>
    </row>
    <row r="903" spans="2:16" x14ac:dyDescent="0.2">
      <c r="B903"/>
      <c r="C903" s="36"/>
      <c r="D903" s="93"/>
      <c r="E903" s="15"/>
      <c r="F903"/>
      <c r="G903" s="25"/>
      <c r="H903" s="15"/>
      <c r="I903" s="62"/>
      <c r="J903"/>
      <c r="K903"/>
      <c r="P903" s="36"/>
    </row>
    <row r="904" spans="2:16" x14ac:dyDescent="0.2">
      <c r="B904"/>
      <c r="C904" s="36"/>
      <c r="D904" s="93"/>
      <c r="E904" s="15"/>
      <c r="F904"/>
      <c r="G904" s="25"/>
      <c r="H904" s="15"/>
      <c r="I904" s="62"/>
      <c r="J904"/>
      <c r="K904"/>
      <c r="P904" s="36"/>
    </row>
    <row r="905" spans="2:16" x14ac:dyDescent="0.2">
      <c r="B905"/>
      <c r="C905" s="36"/>
      <c r="D905" s="93"/>
      <c r="E905" s="15"/>
      <c r="F905"/>
      <c r="G905" s="25"/>
      <c r="H905" s="15"/>
      <c r="I905" s="62"/>
      <c r="J905"/>
      <c r="K905"/>
      <c r="P905" s="36"/>
    </row>
    <row r="906" spans="2:16" x14ac:dyDescent="0.2">
      <c r="B906"/>
      <c r="C906" s="36"/>
      <c r="D906" s="93"/>
      <c r="E906" s="15"/>
      <c r="F906"/>
      <c r="G906" s="25"/>
      <c r="H906" s="15"/>
      <c r="I906" s="62"/>
      <c r="J906"/>
      <c r="K906"/>
      <c r="P906" s="36"/>
    </row>
    <row r="907" spans="2:16" x14ac:dyDescent="0.2">
      <c r="B907"/>
      <c r="C907" s="36"/>
      <c r="D907" s="93"/>
      <c r="E907" s="15"/>
      <c r="F907"/>
      <c r="G907" s="25"/>
      <c r="H907" s="15"/>
      <c r="I907" s="62"/>
      <c r="J907"/>
      <c r="K907"/>
      <c r="P907" s="36"/>
    </row>
    <row r="908" spans="2:16" x14ac:dyDescent="0.2">
      <c r="B908"/>
      <c r="C908" s="36"/>
      <c r="D908" s="93"/>
      <c r="E908" s="15"/>
      <c r="F908"/>
      <c r="G908" s="25"/>
      <c r="H908" s="15"/>
      <c r="I908" s="62"/>
      <c r="J908"/>
      <c r="K908"/>
      <c r="P908" s="36"/>
    </row>
    <row r="909" spans="2:16" x14ac:dyDescent="0.2">
      <c r="B909"/>
      <c r="C909" s="36"/>
      <c r="D909" s="93"/>
      <c r="E909" s="15"/>
      <c r="F909"/>
      <c r="G909" s="25"/>
      <c r="H909" s="15"/>
      <c r="I909" s="62"/>
      <c r="J909"/>
      <c r="K909"/>
      <c r="P909" s="36"/>
    </row>
    <row r="910" spans="2:16" x14ac:dyDescent="0.2">
      <c r="B910"/>
      <c r="C910" s="36"/>
      <c r="D910" s="93"/>
      <c r="E910" s="15"/>
      <c r="F910"/>
      <c r="G910" s="25"/>
      <c r="H910" s="15"/>
      <c r="I910" s="62"/>
      <c r="J910"/>
      <c r="K910"/>
      <c r="P910" s="36"/>
    </row>
    <row r="911" spans="2:16" x14ac:dyDescent="0.2">
      <c r="B911"/>
      <c r="C911" s="36"/>
      <c r="D911" s="93"/>
      <c r="E911" s="15"/>
      <c r="F911"/>
      <c r="G911" s="25"/>
      <c r="H911" s="15"/>
      <c r="I911" s="62"/>
      <c r="J911"/>
      <c r="K911"/>
      <c r="P911" s="36"/>
    </row>
    <row r="912" spans="2:16" x14ac:dyDescent="0.2">
      <c r="B912"/>
      <c r="C912" s="36"/>
      <c r="D912" s="93"/>
      <c r="E912" s="15"/>
      <c r="F912"/>
      <c r="G912" s="25"/>
      <c r="H912" s="15"/>
      <c r="I912" s="62"/>
      <c r="J912"/>
      <c r="K912"/>
      <c r="P912" s="36"/>
    </row>
    <row r="913" spans="2:16" x14ac:dyDescent="0.2">
      <c r="B913"/>
      <c r="C913" s="36"/>
      <c r="D913" s="93"/>
      <c r="E913" s="15"/>
      <c r="F913"/>
      <c r="G913" s="25"/>
      <c r="H913" s="15"/>
      <c r="I913" s="62"/>
      <c r="J913"/>
      <c r="K913"/>
      <c r="P913" s="36"/>
    </row>
    <row r="914" spans="2:16" x14ac:dyDescent="0.2">
      <c r="B914"/>
      <c r="C914" s="36"/>
      <c r="D914" s="93"/>
      <c r="E914" s="15"/>
      <c r="F914"/>
      <c r="G914" s="25"/>
      <c r="H914" s="15"/>
      <c r="I914" s="62"/>
      <c r="J914"/>
      <c r="K914"/>
      <c r="P914" s="36"/>
    </row>
    <row r="915" spans="2:16" x14ac:dyDescent="0.2">
      <c r="B915"/>
      <c r="C915" s="36"/>
      <c r="D915" s="93"/>
      <c r="E915" s="15"/>
      <c r="F915"/>
      <c r="G915" s="25"/>
      <c r="H915" s="15"/>
      <c r="I915" s="62"/>
      <c r="J915"/>
      <c r="K915"/>
      <c r="P915" s="36"/>
    </row>
    <row r="916" spans="2:16" x14ac:dyDescent="0.2">
      <c r="B916"/>
      <c r="C916" s="36"/>
      <c r="D916" s="93"/>
      <c r="E916" s="15"/>
      <c r="F916"/>
      <c r="G916" s="25"/>
      <c r="H916" s="15"/>
      <c r="I916" s="62"/>
      <c r="J916"/>
      <c r="K916"/>
      <c r="P916" s="36"/>
    </row>
    <row r="917" spans="2:16" x14ac:dyDescent="0.2">
      <c r="B917"/>
      <c r="C917" s="36"/>
      <c r="D917" s="93"/>
      <c r="E917" s="15"/>
      <c r="F917"/>
      <c r="G917" s="25"/>
      <c r="H917" s="15"/>
      <c r="I917" s="62"/>
      <c r="J917"/>
      <c r="K917"/>
      <c r="P917" s="36"/>
    </row>
    <row r="918" spans="2:16" x14ac:dyDescent="0.2">
      <c r="B918"/>
      <c r="C918" s="36"/>
      <c r="D918" s="93"/>
      <c r="E918" s="15"/>
      <c r="F918"/>
      <c r="G918" s="25"/>
      <c r="H918" s="15"/>
      <c r="I918" s="62"/>
      <c r="J918"/>
      <c r="K918"/>
      <c r="P918" s="36"/>
    </row>
    <row r="919" spans="2:16" x14ac:dyDescent="0.2">
      <c r="B919"/>
      <c r="C919" s="36"/>
      <c r="D919" s="93"/>
      <c r="E919" s="15"/>
      <c r="F919"/>
      <c r="G919" s="25"/>
      <c r="H919" s="15"/>
      <c r="I919" s="62"/>
      <c r="J919"/>
      <c r="K919"/>
      <c r="P919" s="36"/>
    </row>
    <row r="920" spans="2:16" x14ac:dyDescent="0.2">
      <c r="B920"/>
      <c r="C920" s="36"/>
      <c r="D920" s="93"/>
      <c r="E920" s="15"/>
      <c r="F920"/>
      <c r="G920" s="25"/>
      <c r="H920" s="15"/>
      <c r="I920" s="62"/>
      <c r="J920"/>
      <c r="K920"/>
      <c r="P920" s="36"/>
    </row>
    <row r="921" spans="2:16" x14ac:dyDescent="0.2">
      <c r="B921"/>
      <c r="C921" s="36"/>
      <c r="D921" s="93"/>
      <c r="E921" s="15"/>
      <c r="F921"/>
      <c r="G921" s="25"/>
      <c r="H921" s="15"/>
      <c r="I921" s="62"/>
      <c r="J921"/>
      <c r="K921"/>
      <c r="P921" s="36"/>
    </row>
    <row r="922" spans="2:16" x14ac:dyDescent="0.2">
      <c r="B922"/>
      <c r="C922" s="36"/>
      <c r="D922" s="93"/>
      <c r="E922" s="15"/>
      <c r="F922"/>
      <c r="G922" s="25"/>
      <c r="H922" s="15"/>
      <c r="I922" s="62"/>
      <c r="J922"/>
      <c r="K922"/>
      <c r="P922" s="36"/>
    </row>
    <row r="923" spans="2:16" x14ac:dyDescent="0.2">
      <c r="B923"/>
      <c r="C923" s="36"/>
      <c r="D923" s="93"/>
      <c r="E923" s="15"/>
      <c r="F923"/>
      <c r="G923" s="25"/>
      <c r="H923" s="15"/>
      <c r="I923" s="62"/>
      <c r="J923"/>
      <c r="K923"/>
      <c r="P923" s="36"/>
    </row>
    <row r="924" spans="2:16" x14ac:dyDescent="0.2">
      <c r="B924"/>
      <c r="C924" s="36"/>
      <c r="D924" s="93"/>
      <c r="E924" s="15"/>
      <c r="F924"/>
      <c r="G924" s="25"/>
      <c r="H924" s="15"/>
      <c r="I924" s="62"/>
      <c r="J924"/>
      <c r="K924"/>
      <c r="P924" s="36"/>
    </row>
    <row r="925" spans="2:16" x14ac:dyDescent="0.2">
      <c r="B925"/>
      <c r="C925" s="36"/>
      <c r="D925" s="93"/>
      <c r="E925" s="15"/>
      <c r="F925"/>
      <c r="G925" s="25"/>
      <c r="H925" s="15"/>
      <c r="I925" s="62"/>
      <c r="J925"/>
      <c r="K925"/>
      <c r="P925" s="36"/>
    </row>
    <row r="926" spans="2:16" x14ac:dyDescent="0.2">
      <c r="B926"/>
      <c r="C926" s="36"/>
      <c r="D926" s="93"/>
      <c r="E926" s="15"/>
      <c r="F926"/>
      <c r="G926" s="25"/>
      <c r="H926" s="15"/>
      <c r="I926" s="62"/>
      <c r="J926"/>
      <c r="K926"/>
      <c r="P926" s="36"/>
    </row>
    <row r="927" spans="2:16" x14ac:dyDescent="0.2">
      <c r="B927"/>
      <c r="C927" s="36"/>
      <c r="D927" s="93"/>
      <c r="E927" s="15"/>
      <c r="F927"/>
      <c r="G927" s="25"/>
      <c r="H927" s="15"/>
      <c r="I927" s="62"/>
      <c r="J927"/>
      <c r="K927"/>
      <c r="P927" s="36"/>
    </row>
    <row r="928" spans="2:16" x14ac:dyDescent="0.2">
      <c r="B928"/>
      <c r="C928" s="36"/>
      <c r="D928" s="93"/>
      <c r="E928" s="15"/>
      <c r="F928"/>
      <c r="G928" s="25"/>
      <c r="H928" s="15"/>
      <c r="I928" s="62"/>
      <c r="J928"/>
      <c r="K928"/>
      <c r="P928" s="36"/>
    </row>
    <row r="929" spans="2:16" x14ac:dyDescent="0.2">
      <c r="B929"/>
      <c r="C929" s="36"/>
      <c r="D929" s="93"/>
      <c r="E929" s="15"/>
      <c r="F929"/>
      <c r="G929" s="25"/>
      <c r="H929" s="15"/>
      <c r="I929" s="62"/>
      <c r="J929"/>
      <c r="K929"/>
      <c r="P929" s="36"/>
    </row>
    <row r="930" spans="2:16" x14ac:dyDescent="0.2">
      <c r="B930"/>
      <c r="C930" s="36"/>
      <c r="D930" s="93"/>
      <c r="E930" s="15"/>
      <c r="F930"/>
      <c r="G930" s="25"/>
      <c r="H930" s="15"/>
      <c r="I930" s="62"/>
      <c r="J930"/>
      <c r="K930"/>
      <c r="P930" s="36"/>
    </row>
    <row r="931" spans="2:16" x14ac:dyDescent="0.2">
      <c r="B931"/>
      <c r="C931" s="36"/>
      <c r="D931" s="93"/>
      <c r="E931" s="15"/>
      <c r="F931"/>
      <c r="G931" s="25"/>
      <c r="H931" s="15"/>
      <c r="I931" s="62"/>
      <c r="J931"/>
      <c r="K931"/>
      <c r="P931" s="36"/>
    </row>
    <row r="932" spans="2:16" x14ac:dyDescent="0.2">
      <c r="B932"/>
      <c r="C932" s="36"/>
      <c r="D932" s="93"/>
      <c r="E932" s="15"/>
      <c r="F932"/>
      <c r="G932" s="25"/>
      <c r="H932" s="15"/>
      <c r="I932" s="62"/>
      <c r="J932"/>
      <c r="K932"/>
      <c r="P932" s="36"/>
    </row>
    <row r="933" spans="2:16" x14ac:dyDescent="0.2">
      <c r="B933"/>
      <c r="C933" s="36"/>
      <c r="D933" s="93"/>
      <c r="E933" s="15"/>
      <c r="F933"/>
      <c r="G933" s="25"/>
      <c r="H933" s="15"/>
      <c r="I933" s="62"/>
      <c r="J933"/>
      <c r="K933"/>
      <c r="P933" s="36"/>
    </row>
    <row r="934" spans="2:16" x14ac:dyDescent="0.2">
      <c r="B934"/>
      <c r="C934" s="36"/>
      <c r="D934" s="93"/>
      <c r="E934" s="15"/>
      <c r="F934"/>
      <c r="G934" s="25"/>
      <c r="H934" s="15"/>
      <c r="I934" s="62"/>
      <c r="J934"/>
      <c r="K934"/>
      <c r="P934" s="36"/>
    </row>
    <row r="935" spans="2:16" x14ac:dyDescent="0.2">
      <c r="B935"/>
      <c r="C935" s="36"/>
      <c r="D935" s="93"/>
      <c r="E935" s="15"/>
      <c r="F935"/>
      <c r="G935" s="25"/>
      <c r="H935" s="15"/>
      <c r="I935" s="62"/>
      <c r="J935"/>
      <c r="K935"/>
      <c r="P935" s="36"/>
    </row>
    <row r="936" spans="2:16" x14ac:dyDescent="0.2">
      <c r="B936"/>
      <c r="C936" s="36"/>
      <c r="D936" s="93"/>
      <c r="E936" s="15"/>
      <c r="F936"/>
      <c r="G936" s="25"/>
      <c r="H936" s="15"/>
      <c r="I936" s="62"/>
      <c r="J936"/>
      <c r="K936"/>
      <c r="P936" s="36"/>
    </row>
    <row r="937" spans="2:16" x14ac:dyDescent="0.2">
      <c r="B937"/>
      <c r="C937" s="36"/>
      <c r="D937" s="93"/>
      <c r="E937" s="15"/>
      <c r="F937"/>
      <c r="G937" s="25"/>
      <c r="H937" s="15"/>
      <c r="I937" s="62"/>
      <c r="J937"/>
      <c r="K937"/>
      <c r="P937" s="36"/>
    </row>
    <row r="938" spans="2:16" x14ac:dyDescent="0.2">
      <c r="B938"/>
      <c r="C938" s="36"/>
      <c r="D938" s="93"/>
      <c r="E938" s="15"/>
      <c r="F938"/>
      <c r="G938" s="25"/>
      <c r="H938" s="15"/>
      <c r="I938" s="62"/>
      <c r="J938"/>
      <c r="K938"/>
      <c r="P938" s="36"/>
    </row>
    <row r="939" spans="2:16" x14ac:dyDescent="0.2">
      <c r="B939"/>
      <c r="C939" s="36"/>
      <c r="D939" s="93"/>
      <c r="E939" s="15"/>
      <c r="F939"/>
      <c r="G939" s="25"/>
      <c r="H939" s="15"/>
      <c r="I939" s="62"/>
      <c r="J939"/>
      <c r="K939"/>
      <c r="P939" s="36"/>
    </row>
    <row r="940" spans="2:16" x14ac:dyDescent="0.2">
      <c r="B940"/>
      <c r="C940" s="36"/>
      <c r="D940" s="93"/>
      <c r="E940" s="15"/>
      <c r="F940"/>
      <c r="G940" s="25"/>
      <c r="H940" s="15"/>
      <c r="I940" s="62"/>
      <c r="J940"/>
      <c r="K940"/>
      <c r="P940" s="36"/>
    </row>
    <row r="941" spans="2:16" x14ac:dyDescent="0.2">
      <c r="B941"/>
      <c r="C941" s="36"/>
      <c r="D941" s="93"/>
      <c r="E941" s="15"/>
      <c r="F941"/>
      <c r="G941" s="25"/>
      <c r="H941" s="15"/>
      <c r="I941" s="62"/>
      <c r="J941"/>
      <c r="K941"/>
      <c r="P941" s="36"/>
    </row>
    <row r="942" spans="2:16" x14ac:dyDescent="0.2">
      <c r="B942"/>
      <c r="C942" s="36"/>
      <c r="D942" s="93"/>
      <c r="E942" s="15"/>
      <c r="F942"/>
      <c r="G942" s="25"/>
      <c r="H942" s="15"/>
      <c r="I942" s="62"/>
      <c r="J942"/>
      <c r="K942"/>
      <c r="P942" s="36"/>
    </row>
    <row r="943" spans="2:16" x14ac:dyDescent="0.2">
      <c r="B943"/>
      <c r="C943" s="36"/>
      <c r="D943" s="93"/>
      <c r="E943" s="15"/>
      <c r="F943"/>
      <c r="G943" s="25"/>
      <c r="H943" s="15"/>
      <c r="I943" s="62"/>
      <c r="J943"/>
      <c r="K943"/>
      <c r="P943" s="36"/>
    </row>
    <row r="944" spans="2:16" x14ac:dyDescent="0.2">
      <c r="B944"/>
      <c r="C944" s="36"/>
      <c r="D944" s="93"/>
      <c r="E944" s="15"/>
      <c r="F944"/>
      <c r="G944" s="25"/>
      <c r="H944" s="15"/>
      <c r="I944" s="62"/>
      <c r="J944"/>
      <c r="K944"/>
      <c r="P944" s="36"/>
    </row>
    <row r="945" spans="2:16" x14ac:dyDescent="0.2">
      <c r="B945"/>
      <c r="C945" s="36"/>
      <c r="D945" s="93"/>
      <c r="E945" s="15"/>
      <c r="F945"/>
      <c r="G945" s="25"/>
      <c r="H945" s="15"/>
      <c r="I945" s="62"/>
      <c r="J945"/>
      <c r="K945"/>
      <c r="P945" s="36"/>
    </row>
    <row r="946" spans="2:16" x14ac:dyDescent="0.2">
      <c r="B946"/>
      <c r="C946" s="36"/>
      <c r="D946" s="93"/>
      <c r="E946" s="15"/>
      <c r="F946"/>
      <c r="G946" s="25"/>
      <c r="H946" s="15"/>
      <c r="I946" s="62"/>
      <c r="J946"/>
      <c r="K946"/>
      <c r="P946" s="36"/>
    </row>
    <row r="947" spans="2:16" x14ac:dyDescent="0.2">
      <c r="B947"/>
      <c r="C947" s="36"/>
      <c r="D947" s="93"/>
      <c r="E947" s="15"/>
      <c r="F947"/>
      <c r="G947" s="25"/>
      <c r="H947" s="15"/>
      <c r="I947" s="62"/>
      <c r="J947"/>
      <c r="K947"/>
      <c r="P947" s="36"/>
    </row>
    <row r="948" spans="2:16" x14ac:dyDescent="0.2">
      <c r="B948"/>
      <c r="C948" s="36"/>
      <c r="D948" s="93"/>
      <c r="E948" s="15"/>
      <c r="F948"/>
      <c r="G948" s="25"/>
      <c r="H948" s="15"/>
      <c r="I948" s="62"/>
      <c r="J948"/>
      <c r="K948"/>
      <c r="P948" s="36"/>
    </row>
    <row r="949" spans="2:16" x14ac:dyDescent="0.2">
      <c r="B949"/>
      <c r="C949" s="36"/>
      <c r="D949" s="93"/>
      <c r="E949" s="15"/>
      <c r="F949"/>
      <c r="G949" s="25"/>
      <c r="H949" s="15"/>
      <c r="I949" s="62"/>
      <c r="J949"/>
      <c r="K949"/>
      <c r="P949" s="36"/>
    </row>
    <row r="950" spans="2:16" x14ac:dyDescent="0.2">
      <c r="B950"/>
      <c r="C950" s="36"/>
      <c r="D950" s="93"/>
      <c r="E950" s="15"/>
      <c r="F950"/>
      <c r="G950" s="25"/>
      <c r="H950" s="15"/>
      <c r="I950" s="62"/>
      <c r="J950"/>
      <c r="K950"/>
      <c r="P950" s="36"/>
    </row>
    <row r="951" spans="2:16" x14ac:dyDescent="0.2">
      <c r="B951"/>
      <c r="C951" s="36"/>
      <c r="D951" s="93"/>
      <c r="E951" s="15"/>
      <c r="F951"/>
      <c r="G951" s="25"/>
      <c r="H951" s="15"/>
      <c r="I951" s="62"/>
      <c r="J951"/>
      <c r="K951"/>
      <c r="P951" s="36"/>
    </row>
    <row r="952" spans="2:16" x14ac:dyDescent="0.2">
      <c r="B952"/>
      <c r="C952" s="36"/>
      <c r="D952" s="93"/>
      <c r="E952" s="15"/>
      <c r="F952"/>
      <c r="G952" s="25"/>
      <c r="H952" s="15"/>
      <c r="I952" s="62"/>
      <c r="J952"/>
      <c r="K952"/>
      <c r="P952" s="36"/>
    </row>
    <row r="953" spans="2:16" x14ac:dyDescent="0.2">
      <c r="B953"/>
      <c r="C953" s="36"/>
      <c r="D953" s="93"/>
      <c r="E953" s="15"/>
      <c r="F953"/>
      <c r="G953" s="25"/>
      <c r="H953" s="15"/>
      <c r="I953" s="62"/>
      <c r="J953"/>
      <c r="K953"/>
      <c r="P953" s="36"/>
    </row>
    <row r="954" spans="2:16" x14ac:dyDescent="0.2">
      <c r="B954"/>
      <c r="C954" s="36"/>
      <c r="D954" s="93"/>
      <c r="E954" s="15"/>
      <c r="F954"/>
      <c r="G954" s="25"/>
      <c r="H954" s="15"/>
      <c r="I954" s="62"/>
      <c r="J954"/>
      <c r="K954"/>
      <c r="P954" s="36"/>
    </row>
    <row r="955" spans="2:16" x14ac:dyDescent="0.2">
      <c r="B955"/>
      <c r="C955" s="36"/>
      <c r="D955" s="93"/>
      <c r="E955" s="15"/>
      <c r="F955"/>
      <c r="G955" s="25"/>
      <c r="H955" s="15"/>
      <c r="I955" s="62"/>
      <c r="J955"/>
      <c r="K955"/>
      <c r="P955" s="36"/>
    </row>
    <row r="956" spans="2:16" x14ac:dyDescent="0.2">
      <c r="B956"/>
      <c r="C956" s="36"/>
      <c r="D956" s="93"/>
      <c r="E956" s="15"/>
      <c r="F956"/>
      <c r="G956" s="25"/>
      <c r="H956" s="15"/>
      <c r="I956" s="62"/>
      <c r="J956"/>
      <c r="K956"/>
      <c r="P956" s="36"/>
    </row>
    <row r="957" spans="2:16" x14ac:dyDescent="0.2">
      <c r="B957"/>
      <c r="C957" s="36"/>
      <c r="D957" s="93"/>
      <c r="E957" s="15"/>
      <c r="F957"/>
      <c r="G957" s="25"/>
      <c r="H957" s="15"/>
      <c r="I957" s="62"/>
      <c r="J957"/>
      <c r="K957"/>
      <c r="P957" s="36"/>
    </row>
    <row r="958" spans="2:16" x14ac:dyDescent="0.2">
      <c r="B958"/>
      <c r="C958" s="36"/>
      <c r="D958" s="93"/>
      <c r="E958" s="15"/>
      <c r="F958"/>
      <c r="G958" s="25"/>
      <c r="H958" s="15"/>
      <c r="I958" s="62"/>
      <c r="J958"/>
      <c r="K958"/>
      <c r="P958" s="36"/>
    </row>
    <row r="959" spans="2:16" x14ac:dyDescent="0.2">
      <c r="B959"/>
      <c r="C959" s="36"/>
      <c r="D959" s="93"/>
      <c r="E959" s="15"/>
      <c r="F959"/>
      <c r="G959" s="25"/>
      <c r="H959" s="15"/>
      <c r="I959" s="62"/>
      <c r="J959"/>
      <c r="K959"/>
      <c r="P959" s="36"/>
    </row>
    <row r="960" spans="2:16" x14ac:dyDescent="0.2">
      <c r="B960"/>
      <c r="C960" s="36"/>
      <c r="D960" s="93"/>
      <c r="E960" s="15"/>
      <c r="F960"/>
      <c r="G960" s="25"/>
      <c r="H960" s="15"/>
      <c r="I960" s="62"/>
      <c r="J960"/>
      <c r="K960"/>
      <c r="P960" s="36"/>
    </row>
    <row r="961" spans="2:16" x14ac:dyDescent="0.2">
      <c r="B961"/>
      <c r="C961" s="36"/>
      <c r="D961" s="93"/>
      <c r="E961" s="15"/>
      <c r="F961"/>
      <c r="G961" s="25"/>
      <c r="H961" s="15"/>
      <c r="I961" s="62"/>
      <c r="J961"/>
      <c r="K961"/>
      <c r="P961" s="36"/>
    </row>
    <row r="962" spans="2:16" x14ac:dyDescent="0.2">
      <c r="B962"/>
      <c r="C962" s="36"/>
      <c r="D962" s="93"/>
      <c r="E962" s="15"/>
      <c r="F962"/>
      <c r="G962" s="25"/>
      <c r="H962" s="15"/>
      <c r="I962" s="62"/>
      <c r="J962"/>
      <c r="K962"/>
      <c r="P962" s="36"/>
    </row>
    <row r="963" spans="2:16" x14ac:dyDescent="0.2">
      <c r="B963"/>
      <c r="C963" s="36"/>
      <c r="D963" s="93"/>
      <c r="E963" s="15"/>
      <c r="F963"/>
      <c r="G963" s="25"/>
      <c r="H963" s="15"/>
      <c r="I963" s="62"/>
      <c r="J963"/>
      <c r="K963"/>
      <c r="P963" s="36"/>
    </row>
    <row r="964" spans="2:16" x14ac:dyDescent="0.2">
      <c r="B964"/>
      <c r="C964" s="36"/>
      <c r="D964" s="93"/>
      <c r="E964" s="15"/>
      <c r="F964"/>
      <c r="G964" s="25"/>
      <c r="H964" s="15"/>
      <c r="I964" s="62"/>
      <c r="J964"/>
      <c r="K964"/>
      <c r="P964" s="36"/>
    </row>
    <row r="965" spans="2:16" x14ac:dyDescent="0.2">
      <c r="B965"/>
      <c r="C965" s="36"/>
      <c r="D965" s="93"/>
      <c r="E965" s="15"/>
      <c r="F965"/>
      <c r="G965" s="25"/>
      <c r="H965" s="15"/>
      <c r="I965" s="62"/>
      <c r="J965"/>
      <c r="K965"/>
      <c r="P965" s="36"/>
    </row>
    <row r="966" spans="2:16" x14ac:dyDescent="0.2">
      <c r="B966"/>
      <c r="C966" s="36"/>
      <c r="D966" s="93"/>
      <c r="E966" s="15"/>
      <c r="F966"/>
      <c r="G966" s="25"/>
      <c r="H966" s="15"/>
      <c r="I966" s="62"/>
      <c r="J966"/>
      <c r="K966"/>
      <c r="P966" s="36"/>
    </row>
    <row r="967" spans="2:16" x14ac:dyDescent="0.2">
      <c r="B967"/>
      <c r="C967" s="36"/>
      <c r="D967" s="93"/>
      <c r="E967" s="15"/>
      <c r="F967"/>
      <c r="G967" s="25"/>
      <c r="H967" s="15"/>
      <c r="I967" s="62"/>
      <c r="J967"/>
      <c r="K967"/>
      <c r="P967" s="36"/>
    </row>
    <row r="968" spans="2:16" x14ac:dyDescent="0.2">
      <c r="B968"/>
      <c r="C968" s="36"/>
      <c r="D968" s="93"/>
      <c r="E968" s="15"/>
      <c r="F968"/>
      <c r="G968" s="25"/>
      <c r="H968" s="15"/>
      <c r="I968" s="62"/>
      <c r="J968"/>
      <c r="K968"/>
      <c r="P968" s="36"/>
    </row>
    <row r="969" spans="2:16" x14ac:dyDescent="0.2">
      <c r="B969"/>
      <c r="C969" s="36"/>
      <c r="D969" s="93"/>
      <c r="E969" s="15"/>
      <c r="F969"/>
      <c r="G969" s="25"/>
      <c r="H969" s="15"/>
      <c r="I969" s="62"/>
      <c r="J969"/>
      <c r="K969"/>
      <c r="P969" s="36"/>
    </row>
    <row r="970" spans="2:16" x14ac:dyDescent="0.2">
      <c r="B970"/>
      <c r="C970" s="36"/>
      <c r="D970" s="93"/>
      <c r="E970" s="15"/>
      <c r="F970"/>
      <c r="G970" s="25"/>
      <c r="H970" s="15"/>
      <c r="I970" s="62"/>
      <c r="J970"/>
      <c r="K970"/>
      <c r="P970" s="36"/>
    </row>
    <row r="971" spans="2:16" x14ac:dyDescent="0.2">
      <c r="B971"/>
      <c r="C971" s="36"/>
      <c r="D971" s="93"/>
      <c r="E971" s="15"/>
      <c r="F971"/>
      <c r="G971" s="25"/>
      <c r="H971" s="15"/>
      <c r="I971" s="62"/>
      <c r="J971"/>
      <c r="K971"/>
      <c r="P971" s="36"/>
    </row>
    <row r="972" spans="2:16" x14ac:dyDescent="0.2">
      <c r="B972"/>
      <c r="C972" s="36"/>
      <c r="D972" s="93"/>
      <c r="E972" s="15"/>
      <c r="F972"/>
      <c r="G972" s="25"/>
      <c r="H972" s="15"/>
      <c r="I972" s="62"/>
      <c r="J972"/>
      <c r="K972"/>
      <c r="P972" s="36"/>
    </row>
    <row r="973" spans="2:16" x14ac:dyDescent="0.2">
      <c r="B973"/>
      <c r="C973" s="36"/>
      <c r="D973" s="93"/>
      <c r="E973" s="15"/>
      <c r="F973"/>
      <c r="G973" s="25"/>
      <c r="H973" s="15"/>
      <c r="I973" s="62"/>
      <c r="J973"/>
      <c r="K973"/>
      <c r="P973" s="36"/>
    </row>
    <row r="974" spans="2:16" x14ac:dyDescent="0.2">
      <c r="B974"/>
      <c r="C974" s="36"/>
      <c r="D974" s="93"/>
      <c r="E974" s="15"/>
      <c r="F974"/>
      <c r="G974" s="25"/>
      <c r="H974" s="15"/>
      <c r="I974" s="62"/>
      <c r="J974"/>
      <c r="K974"/>
      <c r="P974" s="36"/>
    </row>
    <row r="975" spans="2:16" x14ac:dyDescent="0.2">
      <c r="B975"/>
      <c r="C975" s="36"/>
      <c r="D975" s="93"/>
      <c r="E975" s="15"/>
      <c r="F975"/>
      <c r="G975" s="25"/>
      <c r="H975" s="15"/>
      <c r="I975" s="62"/>
      <c r="J975"/>
      <c r="K975"/>
      <c r="P975" s="36"/>
    </row>
    <row r="976" spans="2:16" x14ac:dyDescent="0.2">
      <c r="B976"/>
      <c r="C976" s="36"/>
      <c r="D976" s="93"/>
      <c r="E976" s="15"/>
      <c r="F976"/>
      <c r="G976" s="25"/>
      <c r="H976" s="15"/>
      <c r="I976" s="62"/>
      <c r="J976"/>
      <c r="K976"/>
      <c r="P976" s="36"/>
    </row>
    <row r="977" spans="2:16" x14ac:dyDescent="0.2">
      <c r="B977"/>
      <c r="C977" s="36"/>
      <c r="D977" s="93"/>
      <c r="E977" s="15"/>
      <c r="F977"/>
      <c r="G977" s="25"/>
      <c r="H977" s="15"/>
      <c r="I977" s="62"/>
      <c r="J977"/>
      <c r="K977"/>
      <c r="P977" s="36"/>
    </row>
    <row r="978" spans="2:16" x14ac:dyDescent="0.2">
      <c r="B978"/>
      <c r="C978" s="36"/>
      <c r="D978" s="93"/>
      <c r="E978" s="15"/>
      <c r="F978"/>
      <c r="G978" s="25"/>
      <c r="H978" s="15"/>
      <c r="I978" s="62"/>
      <c r="J978"/>
      <c r="K978"/>
      <c r="P978" s="36"/>
    </row>
    <row r="979" spans="2:16" x14ac:dyDescent="0.2">
      <c r="B979"/>
      <c r="C979" s="36"/>
      <c r="D979" s="93"/>
      <c r="E979" s="15"/>
      <c r="F979"/>
      <c r="G979" s="25"/>
      <c r="H979" s="15"/>
      <c r="I979" s="62"/>
      <c r="J979"/>
      <c r="K979"/>
      <c r="P979" s="36"/>
    </row>
    <row r="980" spans="2:16" x14ac:dyDescent="0.2">
      <c r="B980"/>
      <c r="C980" s="36"/>
      <c r="D980" s="93"/>
      <c r="E980" s="15"/>
      <c r="F980"/>
      <c r="G980" s="25"/>
      <c r="H980" s="15"/>
      <c r="I980" s="62"/>
      <c r="J980"/>
      <c r="K980"/>
      <c r="P980" s="36"/>
    </row>
    <row r="981" spans="2:16" x14ac:dyDescent="0.2">
      <c r="B981"/>
      <c r="C981" s="36"/>
      <c r="D981" s="93"/>
      <c r="E981" s="15"/>
      <c r="F981"/>
      <c r="G981" s="25"/>
      <c r="H981" s="15"/>
      <c r="I981" s="62"/>
      <c r="J981"/>
      <c r="K981"/>
      <c r="P981" s="36"/>
    </row>
    <row r="982" spans="2:16" x14ac:dyDescent="0.2">
      <c r="B982"/>
      <c r="C982" s="36"/>
      <c r="D982" s="93"/>
      <c r="E982" s="15"/>
      <c r="F982"/>
      <c r="G982" s="25"/>
      <c r="H982" s="15"/>
      <c r="I982" s="62"/>
      <c r="J982"/>
      <c r="K982"/>
      <c r="P982" s="36"/>
    </row>
    <row r="983" spans="2:16" x14ac:dyDescent="0.2">
      <c r="B983"/>
      <c r="C983" s="36"/>
      <c r="D983" s="93"/>
      <c r="E983" s="15"/>
      <c r="F983"/>
      <c r="G983" s="25"/>
      <c r="H983" s="15"/>
      <c r="I983" s="62"/>
      <c r="J983"/>
      <c r="K983"/>
      <c r="P983" s="36"/>
    </row>
    <row r="984" spans="2:16" x14ac:dyDescent="0.2">
      <c r="B984"/>
      <c r="C984" s="36"/>
      <c r="D984" s="93"/>
      <c r="E984" s="15"/>
      <c r="F984"/>
      <c r="G984" s="25"/>
      <c r="H984" s="15"/>
      <c r="I984" s="62"/>
      <c r="J984"/>
      <c r="K984"/>
      <c r="P984" s="36"/>
    </row>
    <row r="985" spans="2:16" x14ac:dyDescent="0.2">
      <c r="B985"/>
      <c r="C985" s="36"/>
      <c r="D985" s="93"/>
      <c r="E985" s="15"/>
      <c r="F985"/>
      <c r="G985" s="25"/>
      <c r="H985" s="15"/>
      <c r="I985" s="62"/>
      <c r="J985"/>
      <c r="K985"/>
      <c r="P985" s="36"/>
    </row>
    <row r="986" spans="2:16" x14ac:dyDescent="0.2">
      <c r="B986"/>
      <c r="C986" s="36"/>
      <c r="D986" s="93"/>
      <c r="E986" s="15"/>
      <c r="F986"/>
      <c r="G986" s="25"/>
      <c r="H986" s="15"/>
      <c r="I986" s="62"/>
      <c r="J986"/>
      <c r="K986"/>
      <c r="P986" s="36"/>
    </row>
    <row r="987" spans="2:16" x14ac:dyDescent="0.2">
      <c r="B987"/>
      <c r="C987" s="36"/>
      <c r="D987" s="93"/>
      <c r="E987" s="15"/>
      <c r="F987"/>
      <c r="G987" s="25"/>
      <c r="H987" s="15"/>
      <c r="I987" s="62"/>
      <c r="J987"/>
      <c r="K987"/>
      <c r="P987" s="36"/>
    </row>
    <row r="988" spans="2:16" x14ac:dyDescent="0.2">
      <c r="B988"/>
      <c r="C988" s="36"/>
      <c r="D988" s="93"/>
      <c r="E988" s="15"/>
      <c r="F988"/>
      <c r="G988" s="25"/>
      <c r="H988" s="15"/>
      <c r="I988" s="62"/>
      <c r="J988"/>
      <c r="K988"/>
      <c r="P988" s="36"/>
    </row>
    <row r="989" spans="2:16" x14ac:dyDescent="0.2">
      <c r="B989"/>
      <c r="C989" s="36"/>
      <c r="D989" s="93"/>
      <c r="E989" s="15"/>
      <c r="F989"/>
      <c r="G989" s="25"/>
      <c r="H989" s="15"/>
      <c r="I989" s="62"/>
      <c r="J989"/>
      <c r="K989"/>
      <c r="P989" s="36"/>
    </row>
    <row r="990" spans="2:16" x14ac:dyDescent="0.2">
      <c r="B990"/>
      <c r="C990" s="36"/>
      <c r="D990" s="93"/>
      <c r="E990" s="15"/>
      <c r="F990"/>
      <c r="G990" s="25"/>
      <c r="H990" s="15"/>
      <c r="I990" s="62"/>
      <c r="J990"/>
      <c r="K990"/>
      <c r="P990" s="36"/>
    </row>
    <row r="991" spans="2:16" x14ac:dyDescent="0.2">
      <c r="B991"/>
      <c r="C991" s="36"/>
      <c r="D991" s="93"/>
      <c r="E991" s="15"/>
      <c r="F991"/>
      <c r="G991" s="25"/>
      <c r="H991" s="15"/>
      <c r="I991" s="62"/>
      <c r="J991"/>
      <c r="K991"/>
      <c r="P991" s="36"/>
    </row>
    <row r="992" spans="2:16" x14ac:dyDescent="0.2">
      <c r="B992"/>
      <c r="C992" s="36"/>
      <c r="D992" s="93"/>
      <c r="E992" s="15"/>
      <c r="F992"/>
      <c r="G992" s="25"/>
      <c r="H992" s="15"/>
      <c r="I992" s="62"/>
      <c r="J992"/>
      <c r="K992"/>
      <c r="P992" s="36"/>
    </row>
    <row r="993" spans="2:16" x14ac:dyDescent="0.2">
      <c r="B993"/>
      <c r="C993" s="36"/>
      <c r="D993" s="93"/>
      <c r="E993" s="15"/>
      <c r="F993"/>
      <c r="G993" s="25"/>
      <c r="H993" s="15"/>
      <c r="I993" s="62"/>
      <c r="J993"/>
      <c r="K993"/>
      <c r="P993" s="36"/>
    </row>
    <row r="994" spans="2:16" x14ac:dyDescent="0.2">
      <c r="B994"/>
      <c r="C994" s="36"/>
      <c r="D994" s="93"/>
      <c r="E994" s="15"/>
      <c r="F994"/>
      <c r="G994" s="25"/>
      <c r="H994" s="15"/>
      <c r="I994" s="62"/>
      <c r="J994"/>
      <c r="K994"/>
      <c r="P994" s="36"/>
    </row>
    <row r="995" spans="2:16" x14ac:dyDescent="0.2">
      <c r="B995"/>
      <c r="C995" s="36"/>
      <c r="D995" s="93"/>
      <c r="E995" s="15"/>
      <c r="F995"/>
      <c r="G995" s="25"/>
      <c r="H995" s="15"/>
      <c r="I995" s="62"/>
      <c r="J995"/>
      <c r="K995"/>
      <c r="P995" s="36"/>
    </row>
    <row r="996" spans="2:16" x14ac:dyDescent="0.2">
      <c r="B996"/>
      <c r="C996" s="36"/>
      <c r="D996" s="93"/>
      <c r="E996" s="15"/>
      <c r="F996"/>
      <c r="G996" s="25"/>
      <c r="H996" s="15"/>
      <c r="I996" s="62"/>
      <c r="J996"/>
      <c r="K996"/>
      <c r="P996" s="36"/>
    </row>
    <row r="997" spans="2:16" x14ac:dyDescent="0.2">
      <c r="B997"/>
      <c r="C997" s="36"/>
      <c r="D997" s="93"/>
      <c r="E997" s="15"/>
      <c r="F997"/>
      <c r="G997" s="25"/>
      <c r="H997" s="15"/>
      <c r="I997" s="62"/>
      <c r="J997"/>
      <c r="K997"/>
      <c r="P997" s="36"/>
    </row>
    <row r="998" spans="2:16" x14ac:dyDescent="0.2">
      <c r="B998"/>
      <c r="C998" s="36"/>
      <c r="D998" s="93"/>
      <c r="E998" s="15"/>
      <c r="F998"/>
      <c r="G998" s="25"/>
      <c r="H998" s="15"/>
      <c r="I998" s="62"/>
      <c r="J998"/>
      <c r="K998"/>
      <c r="P998" s="36"/>
    </row>
    <row r="999" spans="2:16" x14ac:dyDescent="0.2">
      <c r="B999"/>
      <c r="C999" s="36"/>
      <c r="D999" s="93"/>
      <c r="E999" s="15"/>
      <c r="F999"/>
      <c r="G999" s="25"/>
      <c r="H999" s="15"/>
      <c r="I999" s="62"/>
      <c r="J999"/>
      <c r="K999"/>
      <c r="P999" s="36"/>
    </row>
    <row r="1000" spans="2:16" x14ac:dyDescent="0.2">
      <c r="B1000"/>
      <c r="C1000" s="36"/>
      <c r="D1000" s="93"/>
      <c r="E1000" s="15"/>
      <c r="F1000"/>
      <c r="G1000" s="25"/>
      <c r="H1000" s="15"/>
      <c r="I1000" s="62"/>
      <c r="J1000"/>
      <c r="K1000"/>
      <c r="P1000" s="36"/>
    </row>
    <row r="1001" spans="2:16" x14ac:dyDescent="0.2">
      <c r="B1001"/>
      <c r="C1001" s="36"/>
      <c r="D1001" s="93"/>
      <c r="E1001" s="15"/>
      <c r="F1001"/>
      <c r="G1001" s="25"/>
      <c r="H1001" s="15"/>
      <c r="I1001" s="62"/>
      <c r="J1001"/>
      <c r="K1001"/>
      <c r="P1001" s="36"/>
    </row>
    <row r="1002" spans="2:16" x14ac:dyDescent="0.2">
      <c r="B1002"/>
      <c r="C1002" s="36"/>
      <c r="D1002" s="93"/>
      <c r="E1002" s="15"/>
      <c r="F1002"/>
      <c r="G1002" s="25"/>
      <c r="H1002" s="15"/>
      <c r="I1002" s="62"/>
      <c r="J1002"/>
      <c r="K1002"/>
      <c r="P1002" s="36"/>
    </row>
    <row r="1003" spans="2:16" x14ac:dyDescent="0.2">
      <c r="B1003"/>
      <c r="C1003" s="36"/>
      <c r="D1003" s="93"/>
      <c r="E1003" s="15"/>
      <c r="F1003"/>
      <c r="G1003" s="25"/>
      <c r="H1003" s="15"/>
      <c r="I1003" s="62"/>
      <c r="J1003"/>
      <c r="K1003"/>
      <c r="P1003" s="36"/>
    </row>
    <row r="1004" spans="2:16" x14ac:dyDescent="0.2">
      <c r="B1004"/>
      <c r="C1004" s="36"/>
      <c r="D1004" s="93"/>
      <c r="E1004" s="15"/>
      <c r="F1004"/>
      <c r="G1004" s="25"/>
      <c r="H1004" s="15"/>
      <c r="I1004" s="62"/>
      <c r="J1004"/>
      <c r="K1004"/>
      <c r="P1004" s="36"/>
    </row>
    <row r="1005" spans="2:16" x14ac:dyDescent="0.2">
      <c r="B1005"/>
      <c r="C1005" s="36"/>
      <c r="D1005" s="93"/>
      <c r="E1005" s="15"/>
      <c r="F1005"/>
      <c r="G1005" s="25"/>
      <c r="H1005" s="15"/>
      <c r="I1005" s="62"/>
      <c r="J1005"/>
      <c r="K1005"/>
      <c r="P1005" s="36"/>
    </row>
    <row r="1006" spans="2:16" x14ac:dyDescent="0.2">
      <c r="B1006"/>
      <c r="C1006" s="36"/>
      <c r="D1006" s="93"/>
      <c r="E1006" s="15"/>
      <c r="F1006"/>
      <c r="G1006" s="25"/>
      <c r="H1006" s="15"/>
      <c r="I1006" s="62"/>
      <c r="J1006"/>
      <c r="K1006"/>
      <c r="P1006" s="36"/>
    </row>
    <row r="1007" spans="2:16" x14ac:dyDescent="0.2">
      <c r="B1007"/>
      <c r="C1007" s="36"/>
      <c r="D1007" s="93"/>
      <c r="E1007" s="15"/>
      <c r="F1007"/>
      <c r="G1007" s="25"/>
      <c r="H1007" s="15"/>
      <c r="I1007" s="62"/>
      <c r="J1007"/>
      <c r="K1007"/>
      <c r="P1007" s="36"/>
    </row>
    <row r="1008" spans="2:16" x14ac:dyDescent="0.2">
      <c r="B1008"/>
      <c r="C1008" s="36"/>
      <c r="D1008" s="93"/>
      <c r="E1008" s="15"/>
      <c r="F1008"/>
      <c r="G1008" s="25"/>
      <c r="H1008" s="15"/>
      <c r="I1008" s="62"/>
      <c r="J1008"/>
      <c r="K1008"/>
      <c r="P1008" s="36"/>
    </row>
    <row r="1009" spans="2:16" x14ac:dyDescent="0.2">
      <c r="B1009"/>
      <c r="C1009" s="36"/>
      <c r="D1009" s="93"/>
      <c r="E1009" s="15"/>
      <c r="F1009"/>
      <c r="G1009" s="25"/>
      <c r="H1009" s="15"/>
      <c r="I1009" s="62"/>
      <c r="J1009"/>
      <c r="K1009"/>
      <c r="P1009" s="36"/>
    </row>
    <row r="1010" spans="2:16" x14ac:dyDescent="0.2">
      <c r="B1010"/>
      <c r="C1010" s="36"/>
      <c r="D1010" s="93"/>
      <c r="E1010" s="15"/>
      <c r="F1010"/>
      <c r="G1010" s="25"/>
      <c r="H1010" s="15"/>
      <c r="I1010" s="62"/>
      <c r="J1010"/>
      <c r="K1010"/>
      <c r="P1010" s="36"/>
    </row>
    <row r="1011" spans="2:16" x14ac:dyDescent="0.2">
      <c r="B1011"/>
      <c r="C1011" s="36"/>
      <c r="D1011" s="93"/>
      <c r="E1011" s="15"/>
      <c r="F1011"/>
      <c r="G1011" s="25"/>
      <c r="H1011" s="15"/>
      <c r="I1011" s="62"/>
      <c r="J1011"/>
      <c r="K1011"/>
      <c r="P1011" s="36"/>
    </row>
    <row r="1012" spans="2:16" x14ac:dyDescent="0.2">
      <c r="B1012"/>
      <c r="C1012" s="36"/>
      <c r="D1012" s="93"/>
      <c r="E1012" s="15"/>
      <c r="F1012"/>
      <c r="G1012" s="25"/>
      <c r="H1012" s="15"/>
      <c r="I1012" s="62"/>
      <c r="J1012"/>
      <c r="K1012"/>
      <c r="P1012" s="36"/>
    </row>
    <row r="1013" spans="2:16" x14ac:dyDescent="0.2">
      <c r="B1013"/>
      <c r="C1013" s="36"/>
      <c r="D1013" s="93"/>
      <c r="E1013" s="15"/>
      <c r="F1013"/>
      <c r="G1013" s="25"/>
      <c r="H1013" s="15"/>
      <c r="I1013" s="62"/>
      <c r="J1013"/>
      <c r="K1013"/>
      <c r="P1013" s="36"/>
    </row>
    <row r="1014" spans="2:16" x14ac:dyDescent="0.2">
      <c r="B1014"/>
      <c r="C1014" s="36"/>
      <c r="D1014" s="93"/>
      <c r="E1014" s="15"/>
      <c r="F1014"/>
      <c r="G1014" s="25"/>
      <c r="H1014" s="15"/>
      <c r="I1014" s="62"/>
      <c r="J1014"/>
      <c r="K1014"/>
      <c r="P1014" s="36"/>
    </row>
    <row r="1015" spans="2:16" x14ac:dyDescent="0.2">
      <c r="B1015"/>
      <c r="C1015" s="36"/>
      <c r="D1015" s="93"/>
      <c r="E1015" s="15"/>
      <c r="F1015"/>
      <c r="G1015" s="25"/>
      <c r="H1015" s="15"/>
      <c r="I1015" s="62"/>
      <c r="J1015"/>
      <c r="K1015"/>
      <c r="P1015" s="36"/>
    </row>
    <row r="1016" spans="2:16" x14ac:dyDescent="0.2">
      <c r="B1016"/>
      <c r="C1016" s="36"/>
      <c r="D1016" s="93"/>
      <c r="E1016" s="15"/>
      <c r="F1016"/>
      <c r="G1016" s="25"/>
      <c r="H1016" s="15"/>
      <c r="I1016" s="62"/>
      <c r="J1016"/>
      <c r="K1016"/>
      <c r="P1016" s="36"/>
    </row>
    <row r="1017" spans="2:16" x14ac:dyDescent="0.2">
      <c r="B1017"/>
      <c r="C1017" s="36"/>
      <c r="D1017" s="93"/>
      <c r="E1017" s="15"/>
      <c r="F1017"/>
      <c r="G1017" s="25"/>
      <c r="H1017" s="15"/>
      <c r="I1017" s="62"/>
      <c r="J1017"/>
      <c r="K1017"/>
      <c r="P1017" s="36"/>
    </row>
    <row r="1018" spans="2:16" x14ac:dyDescent="0.2">
      <c r="B1018"/>
      <c r="C1018" s="36"/>
      <c r="D1018" s="93"/>
      <c r="E1018" s="15"/>
      <c r="F1018"/>
      <c r="G1018" s="25"/>
      <c r="H1018" s="15"/>
      <c r="I1018" s="62"/>
      <c r="J1018"/>
      <c r="K1018"/>
      <c r="P1018" s="36"/>
    </row>
    <row r="1019" spans="2:16" x14ac:dyDescent="0.2">
      <c r="B1019"/>
      <c r="C1019" s="36"/>
      <c r="D1019" s="93"/>
      <c r="E1019" s="15"/>
      <c r="F1019"/>
      <c r="G1019" s="25"/>
      <c r="H1019" s="15"/>
      <c r="I1019" s="62"/>
      <c r="J1019"/>
      <c r="K1019"/>
      <c r="P1019" s="36"/>
    </row>
    <row r="1020" spans="2:16" x14ac:dyDescent="0.2">
      <c r="B1020"/>
      <c r="C1020" s="36"/>
      <c r="D1020" s="93"/>
      <c r="E1020" s="15"/>
      <c r="F1020"/>
      <c r="G1020" s="25"/>
      <c r="H1020" s="15"/>
      <c r="I1020" s="62"/>
      <c r="J1020"/>
      <c r="K1020"/>
      <c r="P1020" s="36"/>
    </row>
    <row r="1021" spans="2:16" x14ac:dyDescent="0.2">
      <c r="B1021"/>
      <c r="C1021" s="36"/>
      <c r="D1021" s="93"/>
      <c r="E1021" s="15"/>
      <c r="F1021"/>
      <c r="G1021" s="25"/>
      <c r="H1021" s="15"/>
      <c r="I1021" s="62"/>
      <c r="J1021"/>
      <c r="K1021"/>
      <c r="P1021" s="36"/>
    </row>
    <row r="1022" spans="2:16" x14ac:dyDescent="0.2">
      <c r="B1022"/>
      <c r="C1022" s="36"/>
      <c r="D1022" s="93"/>
      <c r="E1022" s="15"/>
      <c r="F1022"/>
      <c r="G1022" s="25"/>
      <c r="H1022" s="15"/>
      <c r="I1022" s="62"/>
      <c r="J1022"/>
      <c r="K1022"/>
      <c r="P1022" s="36"/>
    </row>
    <row r="1023" spans="2:16" x14ac:dyDescent="0.2">
      <c r="B1023"/>
      <c r="C1023" s="36"/>
      <c r="D1023" s="93"/>
      <c r="E1023" s="15"/>
      <c r="F1023"/>
      <c r="G1023" s="25"/>
      <c r="H1023" s="15"/>
      <c r="I1023" s="62"/>
      <c r="J1023"/>
      <c r="K1023"/>
      <c r="P1023" s="36"/>
    </row>
    <row r="1024" spans="2:16" x14ac:dyDescent="0.2">
      <c r="B1024"/>
      <c r="C1024" s="36"/>
      <c r="D1024" s="93"/>
      <c r="E1024" s="15"/>
      <c r="F1024"/>
      <c r="G1024" s="25"/>
      <c r="H1024" s="15"/>
      <c r="I1024" s="62"/>
      <c r="J1024"/>
      <c r="K1024"/>
      <c r="P1024" s="36"/>
    </row>
    <row r="1025" spans="2:16" x14ac:dyDescent="0.2">
      <c r="B1025"/>
      <c r="C1025" s="36"/>
      <c r="D1025" s="93"/>
      <c r="E1025" s="15"/>
      <c r="F1025"/>
      <c r="G1025" s="25"/>
      <c r="H1025" s="15"/>
      <c r="I1025" s="62"/>
      <c r="J1025"/>
      <c r="K1025"/>
      <c r="P1025" s="36"/>
    </row>
    <row r="1026" spans="2:16" x14ac:dyDescent="0.2">
      <c r="B1026"/>
      <c r="C1026" s="36"/>
      <c r="D1026" s="93"/>
      <c r="E1026" s="15"/>
      <c r="F1026"/>
      <c r="G1026" s="25"/>
      <c r="H1026" s="15"/>
      <c r="I1026" s="62"/>
      <c r="J1026"/>
      <c r="K1026"/>
      <c r="P1026" s="36"/>
    </row>
    <row r="1027" spans="2:16" x14ac:dyDescent="0.2">
      <c r="B1027"/>
      <c r="C1027" s="36"/>
      <c r="D1027" s="93"/>
      <c r="E1027" s="15"/>
      <c r="F1027"/>
      <c r="G1027" s="25"/>
      <c r="H1027" s="15"/>
      <c r="I1027" s="62"/>
      <c r="J1027"/>
      <c r="K1027"/>
      <c r="P1027" s="36"/>
    </row>
    <row r="1028" spans="2:16" x14ac:dyDescent="0.2">
      <c r="B1028"/>
      <c r="C1028" s="36"/>
      <c r="D1028" s="93"/>
      <c r="E1028" s="15"/>
      <c r="F1028"/>
      <c r="G1028" s="25"/>
      <c r="H1028" s="15"/>
      <c r="I1028" s="62"/>
      <c r="J1028"/>
      <c r="K1028"/>
      <c r="P1028" s="36"/>
    </row>
    <row r="1029" spans="2:16" x14ac:dyDescent="0.2">
      <c r="B1029"/>
      <c r="C1029" s="36"/>
      <c r="D1029" s="93"/>
      <c r="E1029" s="15"/>
      <c r="F1029"/>
      <c r="G1029" s="25"/>
      <c r="H1029" s="15"/>
      <c r="I1029" s="62"/>
      <c r="J1029"/>
      <c r="K1029"/>
      <c r="P1029" s="36"/>
    </row>
    <row r="1030" spans="2:16" x14ac:dyDescent="0.2">
      <c r="B1030"/>
      <c r="C1030" s="36"/>
      <c r="D1030" s="93"/>
      <c r="E1030" s="15"/>
      <c r="F1030"/>
      <c r="G1030" s="25"/>
      <c r="H1030" s="15"/>
      <c r="I1030" s="62"/>
      <c r="J1030"/>
      <c r="K1030"/>
      <c r="P1030" s="36"/>
    </row>
    <row r="1031" spans="2:16" x14ac:dyDescent="0.2">
      <c r="B1031"/>
      <c r="C1031" s="36"/>
      <c r="D1031" s="93"/>
      <c r="E1031" s="15"/>
      <c r="F1031"/>
      <c r="G1031" s="25"/>
      <c r="H1031" s="15"/>
      <c r="I1031" s="62"/>
      <c r="J1031"/>
      <c r="K1031"/>
      <c r="P1031" s="36"/>
    </row>
    <row r="1032" spans="2:16" x14ac:dyDescent="0.2">
      <c r="B1032"/>
      <c r="C1032" s="36"/>
      <c r="D1032" s="93"/>
      <c r="E1032" s="15"/>
      <c r="F1032"/>
      <c r="G1032" s="25"/>
      <c r="H1032" s="15"/>
      <c r="I1032" s="62"/>
      <c r="J1032"/>
      <c r="K1032"/>
      <c r="P1032" s="36"/>
    </row>
    <row r="1033" spans="2:16" x14ac:dyDescent="0.2">
      <c r="B1033"/>
      <c r="C1033" s="36"/>
      <c r="D1033" s="93"/>
      <c r="E1033" s="15"/>
      <c r="F1033"/>
      <c r="G1033" s="25"/>
      <c r="H1033" s="15"/>
      <c r="I1033" s="62"/>
      <c r="J1033"/>
      <c r="K1033"/>
      <c r="P1033" s="36"/>
    </row>
    <row r="1034" spans="2:16" x14ac:dyDescent="0.2">
      <c r="B1034"/>
      <c r="C1034" s="36"/>
      <c r="D1034" s="93"/>
      <c r="E1034" s="15"/>
      <c r="F1034"/>
      <c r="G1034" s="25"/>
      <c r="H1034" s="15"/>
      <c r="I1034" s="62"/>
      <c r="J1034"/>
      <c r="K1034"/>
      <c r="P1034" s="36"/>
    </row>
    <row r="1035" spans="2:16" x14ac:dyDescent="0.2">
      <c r="B1035"/>
      <c r="C1035" s="36"/>
      <c r="D1035" s="93"/>
      <c r="E1035" s="15"/>
      <c r="F1035"/>
      <c r="G1035" s="25"/>
      <c r="H1035" s="15"/>
      <c r="I1035" s="62"/>
      <c r="J1035"/>
      <c r="K1035"/>
      <c r="P1035" s="36"/>
    </row>
    <row r="1036" spans="2:16" x14ac:dyDescent="0.2">
      <c r="B1036"/>
      <c r="C1036" s="36"/>
      <c r="D1036" s="93"/>
      <c r="E1036" s="15"/>
      <c r="F1036"/>
      <c r="G1036" s="25"/>
      <c r="H1036" s="15"/>
      <c r="I1036" s="62"/>
      <c r="J1036"/>
      <c r="K1036"/>
      <c r="P1036" s="36"/>
    </row>
    <row r="1037" spans="2:16" x14ac:dyDescent="0.2">
      <c r="B1037"/>
      <c r="C1037" s="36"/>
      <c r="D1037" s="93"/>
      <c r="E1037" s="15"/>
      <c r="F1037"/>
      <c r="G1037" s="25"/>
      <c r="H1037" s="15"/>
      <c r="I1037" s="62"/>
      <c r="J1037"/>
      <c r="K1037"/>
      <c r="P1037" s="36"/>
    </row>
    <row r="1038" spans="2:16" x14ac:dyDescent="0.2">
      <c r="B1038"/>
      <c r="C1038" s="36"/>
      <c r="D1038" s="93"/>
      <c r="E1038" s="15"/>
      <c r="F1038"/>
      <c r="G1038" s="25"/>
      <c r="H1038" s="15"/>
      <c r="I1038" s="62"/>
      <c r="J1038"/>
      <c r="K1038"/>
      <c r="P1038" s="36"/>
    </row>
    <row r="1039" spans="2:16" x14ac:dyDescent="0.2">
      <c r="B1039"/>
      <c r="C1039" s="36"/>
      <c r="D1039" s="93"/>
      <c r="E1039" s="15"/>
      <c r="F1039"/>
      <c r="G1039" s="25"/>
      <c r="H1039" s="15"/>
      <c r="I1039" s="62"/>
      <c r="J1039"/>
      <c r="K1039"/>
      <c r="P1039" s="36"/>
    </row>
    <row r="1040" spans="2:16" x14ac:dyDescent="0.2">
      <c r="B1040"/>
      <c r="C1040" s="36"/>
      <c r="D1040" s="93"/>
      <c r="E1040" s="15"/>
      <c r="F1040"/>
      <c r="G1040" s="25"/>
      <c r="H1040" s="15"/>
      <c r="I1040" s="62"/>
      <c r="J1040"/>
      <c r="K1040"/>
      <c r="P1040" s="36"/>
    </row>
    <row r="1041" spans="2:16" x14ac:dyDescent="0.2">
      <c r="B1041"/>
      <c r="C1041" s="36"/>
      <c r="D1041" s="93"/>
      <c r="E1041" s="15"/>
      <c r="F1041"/>
      <c r="G1041" s="25"/>
      <c r="H1041" s="15"/>
      <c r="I1041" s="62"/>
      <c r="J1041"/>
      <c r="K1041"/>
      <c r="P1041" s="36"/>
    </row>
    <row r="1042" spans="2:16" x14ac:dyDescent="0.2">
      <c r="B1042"/>
      <c r="C1042" s="36"/>
      <c r="D1042" s="93"/>
      <c r="E1042" s="15"/>
      <c r="F1042"/>
      <c r="G1042" s="25"/>
      <c r="H1042" s="15"/>
      <c r="I1042" s="62"/>
      <c r="J1042"/>
      <c r="K1042"/>
      <c r="P1042" s="36"/>
    </row>
    <row r="1043" spans="2:16" x14ac:dyDescent="0.2">
      <c r="B1043"/>
      <c r="C1043" s="36"/>
      <c r="D1043" s="93"/>
      <c r="E1043" s="15"/>
      <c r="F1043"/>
      <c r="G1043" s="25"/>
      <c r="H1043" s="15"/>
      <c r="I1043" s="62"/>
      <c r="J1043"/>
      <c r="K1043"/>
      <c r="P1043" s="36"/>
    </row>
    <row r="1044" spans="2:16" x14ac:dyDescent="0.2">
      <c r="B1044"/>
      <c r="C1044" s="36"/>
      <c r="D1044" s="93"/>
      <c r="E1044" s="15"/>
      <c r="F1044"/>
      <c r="G1044" s="25"/>
      <c r="H1044" s="15"/>
      <c r="I1044" s="62"/>
      <c r="J1044"/>
      <c r="K1044"/>
      <c r="P1044" s="36"/>
    </row>
    <row r="1045" spans="2:16" x14ac:dyDescent="0.2">
      <c r="B1045"/>
      <c r="C1045" s="36"/>
      <c r="D1045" s="93"/>
      <c r="E1045" s="15"/>
      <c r="F1045"/>
      <c r="G1045" s="25"/>
      <c r="H1045" s="15"/>
      <c r="I1045" s="62"/>
      <c r="J1045"/>
      <c r="K1045"/>
      <c r="P1045" s="36"/>
    </row>
    <row r="1046" spans="2:16" x14ac:dyDescent="0.2">
      <c r="B1046"/>
      <c r="C1046" s="36"/>
      <c r="D1046" s="93"/>
      <c r="E1046" s="15"/>
      <c r="F1046"/>
      <c r="G1046" s="25"/>
      <c r="H1046" s="15"/>
      <c r="I1046" s="62"/>
      <c r="J1046"/>
      <c r="K1046"/>
      <c r="P1046" s="36"/>
    </row>
    <row r="1047" spans="2:16" x14ac:dyDescent="0.2">
      <c r="B1047"/>
      <c r="C1047" s="36"/>
      <c r="D1047" s="93"/>
      <c r="E1047" s="15"/>
      <c r="F1047"/>
      <c r="G1047" s="25"/>
      <c r="H1047" s="15"/>
      <c r="I1047" s="62"/>
      <c r="J1047"/>
      <c r="K1047"/>
      <c r="P1047" s="36"/>
    </row>
    <row r="1048" spans="2:16" x14ac:dyDescent="0.2">
      <c r="B1048"/>
      <c r="C1048" s="36"/>
      <c r="D1048" s="93"/>
      <c r="E1048" s="15"/>
      <c r="F1048"/>
      <c r="G1048" s="25"/>
      <c r="H1048" s="15"/>
      <c r="I1048" s="62"/>
      <c r="J1048"/>
      <c r="K1048"/>
      <c r="P1048" s="36"/>
    </row>
    <row r="1049" spans="2:16" x14ac:dyDescent="0.2">
      <c r="B1049"/>
      <c r="C1049" s="36"/>
      <c r="D1049" s="93"/>
      <c r="E1049" s="15"/>
      <c r="F1049"/>
      <c r="G1049" s="25"/>
      <c r="H1049" s="15"/>
      <c r="I1049" s="62"/>
      <c r="J1049"/>
      <c r="K1049"/>
      <c r="P1049" s="36"/>
    </row>
    <row r="1050" spans="2:16" x14ac:dyDescent="0.2">
      <c r="B1050"/>
      <c r="C1050" s="36"/>
      <c r="D1050" s="93"/>
      <c r="E1050" s="15"/>
      <c r="F1050"/>
      <c r="G1050" s="25"/>
      <c r="H1050" s="15"/>
      <c r="I1050" s="62"/>
      <c r="J1050"/>
      <c r="K1050"/>
      <c r="P1050" s="36"/>
    </row>
    <row r="1051" spans="2:16" x14ac:dyDescent="0.2">
      <c r="B1051"/>
      <c r="C1051" s="36"/>
      <c r="D1051" s="93"/>
      <c r="E1051" s="15"/>
      <c r="F1051"/>
      <c r="G1051" s="25"/>
      <c r="H1051" s="15"/>
      <c r="I1051" s="62"/>
      <c r="J1051"/>
      <c r="K1051"/>
      <c r="P1051" s="36"/>
    </row>
    <row r="1052" spans="2:16" x14ac:dyDescent="0.2">
      <c r="B1052"/>
      <c r="C1052" s="36"/>
      <c r="D1052" s="93"/>
      <c r="E1052" s="15"/>
      <c r="F1052"/>
      <c r="G1052" s="25"/>
      <c r="H1052" s="15"/>
      <c r="I1052" s="62"/>
      <c r="J1052"/>
      <c r="K1052"/>
      <c r="P1052" s="36"/>
    </row>
    <row r="1053" spans="2:16" x14ac:dyDescent="0.2">
      <c r="B1053"/>
      <c r="C1053" s="36"/>
      <c r="D1053" s="93"/>
      <c r="E1053" s="15"/>
      <c r="F1053"/>
      <c r="G1053" s="25"/>
      <c r="H1053" s="15"/>
      <c r="I1053" s="62"/>
      <c r="J1053"/>
      <c r="K1053"/>
      <c r="P1053" s="36"/>
    </row>
    <row r="1054" spans="2:16" x14ac:dyDescent="0.2">
      <c r="B1054"/>
      <c r="C1054" s="36"/>
      <c r="D1054" s="93"/>
      <c r="E1054" s="15"/>
      <c r="F1054"/>
      <c r="G1054" s="25"/>
      <c r="H1054" s="15"/>
      <c r="I1054" s="62"/>
      <c r="J1054"/>
      <c r="K1054"/>
      <c r="P1054" s="36"/>
    </row>
    <row r="1055" spans="2:16" x14ac:dyDescent="0.2">
      <c r="B1055"/>
      <c r="C1055" s="36"/>
      <c r="D1055" s="93"/>
      <c r="E1055" s="15"/>
      <c r="F1055"/>
      <c r="G1055" s="25"/>
      <c r="H1055" s="15"/>
      <c r="I1055" s="62"/>
      <c r="J1055"/>
      <c r="K1055"/>
      <c r="P1055" s="36"/>
    </row>
    <row r="1056" spans="2:16" x14ac:dyDescent="0.2">
      <c r="B1056"/>
      <c r="C1056" s="36"/>
      <c r="D1056" s="93"/>
      <c r="E1056" s="15"/>
      <c r="F1056"/>
      <c r="G1056" s="25"/>
      <c r="H1056" s="15"/>
      <c r="I1056" s="62"/>
      <c r="J1056"/>
      <c r="K1056"/>
      <c r="P1056" s="36"/>
    </row>
    <row r="1057" spans="2:16" x14ac:dyDescent="0.2">
      <c r="B1057"/>
      <c r="C1057" s="36"/>
      <c r="D1057" s="93"/>
      <c r="E1057" s="15"/>
      <c r="F1057"/>
      <c r="G1057" s="25"/>
      <c r="H1057" s="15"/>
      <c r="I1057" s="62"/>
      <c r="J1057"/>
      <c r="K1057"/>
      <c r="P1057" s="36"/>
    </row>
    <row r="1058" spans="2:16" x14ac:dyDescent="0.2">
      <c r="B1058"/>
      <c r="C1058" s="36"/>
      <c r="D1058" s="93"/>
      <c r="E1058" s="15"/>
      <c r="F1058"/>
      <c r="G1058" s="25"/>
      <c r="H1058" s="15"/>
      <c r="I1058" s="62"/>
      <c r="J1058"/>
      <c r="K1058"/>
      <c r="P1058" s="36"/>
    </row>
    <row r="1059" spans="2:16" x14ac:dyDescent="0.2">
      <c r="B1059"/>
      <c r="C1059" s="36"/>
      <c r="D1059" s="93"/>
      <c r="E1059" s="15"/>
      <c r="F1059"/>
      <c r="G1059" s="25"/>
      <c r="H1059" s="15"/>
      <c r="I1059" s="62"/>
      <c r="J1059"/>
      <c r="K1059"/>
      <c r="P1059" s="36"/>
    </row>
    <row r="1060" spans="2:16" x14ac:dyDescent="0.2">
      <c r="B1060"/>
      <c r="C1060" s="36"/>
      <c r="D1060" s="93"/>
      <c r="E1060" s="15"/>
      <c r="F1060"/>
      <c r="G1060" s="25"/>
      <c r="H1060" s="15"/>
      <c r="I1060" s="62"/>
      <c r="J1060"/>
      <c r="K1060"/>
      <c r="P1060" s="36"/>
    </row>
    <row r="1061" spans="2:16" x14ac:dyDescent="0.2">
      <c r="B1061"/>
      <c r="C1061" s="36"/>
      <c r="D1061" s="93"/>
      <c r="E1061" s="15"/>
      <c r="F1061"/>
      <c r="G1061" s="25"/>
      <c r="H1061" s="15"/>
      <c r="I1061" s="62"/>
      <c r="J1061"/>
      <c r="K1061"/>
      <c r="P1061" s="36"/>
    </row>
    <row r="1062" spans="2:16" x14ac:dyDescent="0.2">
      <c r="B1062"/>
      <c r="C1062" s="36"/>
      <c r="D1062" s="93"/>
      <c r="E1062" s="15"/>
      <c r="F1062"/>
      <c r="G1062" s="25"/>
      <c r="H1062" s="15"/>
      <c r="I1062" s="62"/>
      <c r="J1062"/>
      <c r="K1062"/>
      <c r="P1062" s="36"/>
    </row>
    <row r="1063" spans="2:16" x14ac:dyDescent="0.2">
      <c r="B1063"/>
      <c r="C1063" s="36"/>
      <c r="D1063" s="93"/>
      <c r="E1063" s="15"/>
      <c r="F1063"/>
      <c r="G1063" s="25"/>
      <c r="H1063" s="15"/>
      <c r="I1063" s="62"/>
      <c r="J1063"/>
      <c r="K1063"/>
      <c r="P1063" s="36"/>
    </row>
    <row r="1064" spans="2:16" x14ac:dyDescent="0.2">
      <c r="B1064"/>
      <c r="C1064" s="36"/>
      <c r="D1064" s="93"/>
      <c r="E1064" s="15"/>
      <c r="F1064"/>
      <c r="G1064" s="25"/>
      <c r="H1064" s="15"/>
      <c r="I1064" s="62"/>
      <c r="J1064"/>
      <c r="K1064"/>
      <c r="P1064" s="36"/>
    </row>
    <row r="1065" spans="2:16" x14ac:dyDescent="0.2">
      <c r="B1065"/>
      <c r="C1065" s="36"/>
      <c r="D1065" s="93"/>
      <c r="E1065" s="15"/>
      <c r="F1065"/>
      <c r="G1065" s="25"/>
      <c r="H1065" s="15"/>
      <c r="I1065" s="62"/>
      <c r="J1065"/>
      <c r="K1065"/>
      <c r="P1065" s="36"/>
    </row>
    <row r="1066" spans="2:16" x14ac:dyDescent="0.2">
      <c r="B1066"/>
      <c r="C1066" s="36"/>
      <c r="D1066" s="93"/>
      <c r="E1066" s="15"/>
      <c r="F1066"/>
      <c r="G1066" s="25"/>
      <c r="H1066" s="15"/>
      <c r="I1066" s="62"/>
      <c r="J1066"/>
      <c r="K1066"/>
      <c r="P1066" s="36"/>
    </row>
    <row r="1067" spans="2:16" x14ac:dyDescent="0.2">
      <c r="B1067"/>
      <c r="C1067" s="36"/>
      <c r="D1067" s="93"/>
      <c r="E1067" s="15"/>
      <c r="F1067"/>
      <c r="G1067" s="25"/>
      <c r="H1067" s="15"/>
      <c r="I1067" s="62"/>
      <c r="J1067"/>
      <c r="K1067"/>
      <c r="P1067" s="36"/>
    </row>
    <row r="1068" spans="2:16" x14ac:dyDescent="0.2">
      <c r="B1068"/>
      <c r="C1068" s="36"/>
      <c r="D1068" s="93"/>
      <c r="E1068" s="15"/>
      <c r="F1068"/>
      <c r="G1068" s="25"/>
      <c r="H1068" s="15"/>
      <c r="I1068" s="62"/>
      <c r="J1068"/>
      <c r="K1068"/>
      <c r="P1068" s="36"/>
    </row>
    <row r="1069" spans="2:16" x14ac:dyDescent="0.2">
      <c r="B1069"/>
      <c r="C1069" s="36"/>
      <c r="D1069" s="93"/>
      <c r="E1069" s="15"/>
      <c r="F1069"/>
      <c r="G1069" s="25"/>
      <c r="H1069" s="15"/>
      <c r="I1069" s="62"/>
      <c r="J1069"/>
      <c r="K1069"/>
      <c r="P1069" s="36"/>
    </row>
    <row r="1070" spans="2:16" x14ac:dyDescent="0.2">
      <c r="B1070"/>
      <c r="C1070" s="36"/>
      <c r="D1070" s="93"/>
      <c r="E1070" s="15"/>
      <c r="F1070"/>
      <c r="G1070" s="25"/>
      <c r="H1070" s="15"/>
      <c r="I1070" s="62"/>
      <c r="J1070"/>
      <c r="K1070"/>
      <c r="P1070" s="36"/>
    </row>
    <row r="1071" spans="2:16" x14ac:dyDescent="0.2">
      <c r="B1071"/>
      <c r="C1071" s="36"/>
      <c r="D1071" s="93"/>
      <c r="E1071" s="15"/>
      <c r="F1071"/>
      <c r="G1071" s="25"/>
      <c r="H1071" s="15"/>
      <c r="I1071" s="62"/>
      <c r="J1071"/>
      <c r="K1071"/>
      <c r="P1071" s="36"/>
    </row>
    <row r="1072" spans="2:16" x14ac:dyDescent="0.2">
      <c r="B1072"/>
      <c r="C1072" s="36"/>
      <c r="D1072" s="93"/>
      <c r="E1072" s="15"/>
      <c r="F1072"/>
      <c r="G1072" s="25"/>
      <c r="H1072" s="15"/>
      <c r="I1072" s="62"/>
      <c r="J1072"/>
      <c r="K1072"/>
      <c r="P1072" s="36"/>
    </row>
    <row r="1073" spans="2:16" x14ac:dyDescent="0.2">
      <c r="B1073"/>
      <c r="C1073" s="36"/>
      <c r="D1073" s="93"/>
      <c r="E1073" s="15"/>
      <c r="F1073"/>
      <c r="G1073" s="25"/>
      <c r="H1073" s="15"/>
      <c r="I1073" s="62"/>
      <c r="J1073"/>
      <c r="K1073"/>
      <c r="P1073" s="36"/>
    </row>
    <row r="1074" spans="2:16" x14ac:dyDescent="0.2">
      <c r="B1074"/>
      <c r="C1074" s="36"/>
      <c r="D1074" s="93"/>
      <c r="E1074" s="15"/>
      <c r="F1074"/>
      <c r="G1074" s="25"/>
      <c r="H1074" s="15"/>
      <c r="I1074" s="62"/>
      <c r="J1074"/>
      <c r="K1074"/>
      <c r="P1074" s="36"/>
    </row>
    <row r="1075" spans="2:16" x14ac:dyDescent="0.2">
      <c r="B1075"/>
      <c r="C1075" s="36"/>
      <c r="D1075" s="93"/>
      <c r="E1075" s="15"/>
      <c r="F1075"/>
      <c r="G1075" s="25"/>
      <c r="H1075" s="15"/>
      <c r="I1075" s="62"/>
      <c r="J1075"/>
      <c r="K1075"/>
      <c r="P1075" s="36"/>
    </row>
    <row r="1076" spans="2:16" x14ac:dyDescent="0.2">
      <c r="B1076"/>
      <c r="C1076" s="36"/>
      <c r="D1076" s="93"/>
      <c r="E1076" s="15"/>
      <c r="F1076"/>
      <c r="G1076" s="25"/>
      <c r="H1076" s="15"/>
      <c r="I1076" s="62"/>
      <c r="J1076"/>
      <c r="K1076"/>
      <c r="P1076" s="36"/>
    </row>
    <row r="1077" spans="2:16" x14ac:dyDescent="0.2">
      <c r="B1077"/>
      <c r="C1077" s="36"/>
      <c r="D1077" s="93"/>
      <c r="E1077" s="15"/>
      <c r="F1077"/>
      <c r="G1077" s="25"/>
      <c r="H1077" s="15"/>
      <c r="I1077" s="62"/>
      <c r="J1077"/>
      <c r="K1077"/>
      <c r="P1077" s="36"/>
    </row>
    <row r="1078" spans="2:16" x14ac:dyDescent="0.2">
      <c r="B1078"/>
      <c r="C1078" s="36"/>
      <c r="D1078" s="93"/>
      <c r="E1078" s="15"/>
      <c r="F1078"/>
      <c r="G1078" s="25"/>
      <c r="H1078" s="15"/>
      <c r="I1078" s="62"/>
      <c r="J1078"/>
      <c r="K1078"/>
      <c r="P1078" s="36"/>
    </row>
    <row r="1079" spans="2:16" x14ac:dyDescent="0.2">
      <c r="B1079"/>
      <c r="C1079" s="36"/>
      <c r="D1079" s="93"/>
      <c r="E1079" s="15"/>
      <c r="F1079"/>
      <c r="G1079" s="25"/>
      <c r="H1079" s="15"/>
      <c r="I1079" s="62"/>
      <c r="J1079"/>
      <c r="K1079"/>
      <c r="P1079" s="36"/>
    </row>
    <row r="1080" spans="2:16" x14ac:dyDescent="0.2">
      <c r="B1080"/>
      <c r="C1080" s="36"/>
      <c r="D1080" s="93"/>
      <c r="E1080" s="15"/>
      <c r="F1080"/>
      <c r="G1080" s="25"/>
      <c r="H1080" s="15"/>
      <c r="I1080" s="62"/>
      <c r="J1080"/>
      <c r="K1080"/>
      <c r="P1080" s="36"/>
    </row>
    <row r="1081" spans="2:16" x14ac:dyDescent="0.2">
      <c r="B1081"/>
      <c r="C1081" s="36"/>
      <c r="D1081" s="93"/>
      <c r="E1081" s="15"/>
      <c r="F1081"/>
      <c r="G1081" s="25"/>
      <c r="H1081" s="15"/>
      <c r="I1081" s="62"/>
      <c r="J1081"/>
      <c r="K1081"/>
      <c r="P1081" s="36"/>
    </row>
    <row r="1082" spans="2:16" x14ac:dyDescent="0.2">
      <c r="B1082"/>
      <c r="C1082" s="36"/>
      <c r="D1082" s="93"/>
      <c r="E1082" s="15"/>
      <c r="F1082"/>
      <c r="G1082" s="25"/>
      <c r="H1082" s="15"/>
      <c r="I1082" s="62"/>
      <c r="J1082"/>
      <c r="K1082"/>
      <c r="P1082" s="36"/>
    </row>
    <row r="1083" spans="2:16" x14ac:dyDescent="0.2">
      <c r="B1083"/>
      <c r="C1083" s="36"/>
      <c r="D1083" s="93"/>
      <c r="E1083" s="15"/>
      <c r="F1083"/>
      <c r="G1083" s="25"/>
      <c r="H1083" s="15"/>
      <c r="I1083" s="62"/>
      <c r="J1083"/>
      <c r="K1083"/>
      <c r="P1083" s="36"/>
    </row>
    <row r="1084" spans="2:16" x14ac:dyDescent="0.2">
      <c r="B1084"/>
      <c r="C1084" s="36"/>
      <c r="D1084" s="93"/>
      <c r="E1084" s="15"/>
      <c r="F1084"/>
      <c r="G1084" s="25"/>
      <c r="H1084" s="15"/>
      <c r="I1084" s="62"/>
      <c r="J1084"/>
      <c r="K1084"/>
      <c r="P1084" s="36"/>
    </row>
    <row r="1085" spans="2:16" x14ac:dyDescent="0.2">
      <c r="B1085"/>
      <c r="C1085" s="36"/>
      <c r="D1085" s="93"/>
      <c r="E1085" s="15"/>
      <c r="F1085"/>
      <c r="G1085" s="25"/>
      <c r="H1085" s="15"/>
      <c r="I1085" s="62"/>
      <c r="J1085"/>
      <c r="K1085"/>
      <c r="P1085" s="36"/>
    </row>
    <row r="1086" spans="2:16" x14ac:dyDescent="0.2">
      <c r="B1086"/>
      <c r="C1086" s="36"/>
      <c r="D1086" s="93"/>
      <c r="E1086" s="15"/>
      <c r="F1086"/>
      <c r="G1086" s="25"/>
      <c r="H1086" s="15"/>
      <c r="I1086" s="62"/>
      <c r="J1086"/>
      <c r="K1086"/>
      <c r="P1086" s="36"/>
    </row>
    <row r="1087" spans="2:16" x14ac:dyDescent="0.2">
      <c r="B1087"/>
      <c r="C1087" s="36"/>
      <c r="D1087" s="93"/>
      <c r="E1087" s="15"/>
      <c r="F1087"/>
      <c r="G1087" s="25"/>
      <c r="H1087" s="15"/>
      <c r="I1087" s="62"/>
      <c r="J1087"/>
      <c r="K1087"/>
      <c r="P1087" s="36"/>
    </row>
    <row r="1088" spans="2:16" x14ac:dyDescent="0.2">
      <c r="B1088"/>
      <c r="C1088" s="36"/>
      <c r="D1088" s="93"/>
      <c r="E1088" s="15"/>
      <c r="F1088"/>
      <c r="G1088" s="25"/>
      <c r="H1088" s="15"/>
      <c r="I1088" s="62"/>
      <c r="J1088"/>
      <c r="K1088"/>
      <c r="P1088" s="36"/>
    </row>
    <row r="1089" spans="2:16" x14ac:dyDescent="0.2">
      <c r="B1089"/>
      <c r="C1089" s="36"/>
      <c r="D1089" s="93"/>
      <c r="E1089" s="15"/>
      <c r="F1089"/>
      <c r="G1089" s="25"/>
      <c r="H1089" s="15"/>
      <c r="I1089" s="62"/>
      <c r="J1089"/>
      <c r="K1089"/>
      <c r="P1089" s="36"/>
    </row>
    <row r="1090" spans="2:16" x14ac:dyDescent="0.2">
      <c r="B1090"/>
      <c r="C1090" s="36"/>
      <c r="D1090" s="93"/>
      <c r="E1090" s="15"/>
      <c r="F1090"/>
      <c r="G1090" s="25"/>
      <c r="H1090" s="15"/>
      <c r="I1090" s="62"/>
      <c r="J1090"/>
      <c r="K1090"/>
      <c r="P1090" s="36"/>
    </row>
    <row r="1091" spans="2:16" x14ac:dyDescent="0.2">
      <c r="B1091"/>
      <c r="C1091" s="36"/>
      <c r="D1091" s="93"/>
      <c r="E1091" s="15"/>
      <c r="F1091"/>
      <c r="G1091" s="25"/>
      <c r="H1091" s="15"/>
      <c r="I1091" s="62"/>
      <c r="J1091"/>
      <c r="K1091"/>
      <c r="P1091" s="36"/>
    </row>
    <row r="1092" spans="2:16" x14ac:dyDescent="0.2">
      <c r="B1092"/>
      <c r="C1092" s="36"/>
      <c r="D1092" s="93"/>
      <c r="E1092" s="15"/>
      <c r="F1092"/>
      <c r="G1092" s="25"/>
      <c r="H1092" s="15"/>
      <c r="I1092" s="62"/>
      <c r="J1092"/>
      <c r="K1092"/>
      <c r="P1092" s="36"/>
    </row>
    <row r="1093" spans="2:16" x14ac:dyDescent="0.2">
      <c r="B1093"/>
      <c r="C1093" s="36"/>
      <c r="D1093" s="93"/>
      <c r="E1093" s="15"/>
      <c r="F1093"/>
      <c r="G1093" s="25"/>
      <c r="H1093" s="15"/>
      <c r="I1093" s="62"/>
      <c r="J1093"/>
      <c r="K1093"/>
      <c r="P1093" s="36"/>
    </row>
    <row r="1094" spans="2:16" x14ac:dyDescent="0.2">
      <c r="B1094"/>
      <c r="C1094" s="36"/>
      <c r="D1094" s="93"/>
      <c r="E1094" s="15"/>
      <c r="F1094"/>
      <c r="G1094" s="25"/>
      <c r="H1094" s="15"/>
      <c r="I1094" s="62"/>
      <c r="J1094"/>
      <c r="K1094"/>
      <c r="P1094" s="36"/>
    </row>
    <row r="1095" spans="2:16" x14ac:dyDescent="0.2">
      <c r="B1095"/>
      <c r="C1095" s="36"/>
      <c r="D1095" s="93"/>
      <c r="E1095" s="15"/>
      <c r="F1095"/>
      <c r="G1095" s="25"/>
      <c r="H1095" s="15"/>
      <c r="I1095" s="62"/>
      <c r="J1095"/>
      <c r="K1095"/>
      <c r="P1095" s="36"/>
    </row>
    <row r="1096" spans="2:16" x14ac:dyDescent="0.2">
      <c r="B1096"/>
      <c r="C1096" s="36"/>
      <c r="D1096" s="93"/>
      <c r="E1096" s="15"/>
      <c r="F1096"/>
      <c r="G1096" s="25"/>
      <c r="H1096" s="15"/>
      <c r="I1096" s="62"/>
      <c r="J1096"/>
      <c r="K1096"/>
      <c r="P1096" s="36"/>
    </row>
    <row r="1097" spans="2:16" x14ac:dyDescent="0.2">
      <c r="B1097"/>
      <c r="C1097" s="36"/>
      <c r="D1097" s="93"/>
      <c r="E1097" s="15"/>
      <c r="F1097"/>
      <c r="G1097" s="25"/>
      <c r="H1097" s="15"/>
      <c r="I1097" s="62"/>
      <c r="J1097"/>
      <c r="K1097"/>
      <c r="P1097" s="36"/>
    </row>
    <row r="1098" spans="2:16" x14ac:dyDescent="0.2">
      <c r="B1098"/>
      <c r="C1098" s="36"/>
      <c r="D1098" s="93"/>
      <c r="E1098" s="15"/>
      <c r="F1098"/>
      <c r="G1098" s="25"/>
      <c r="H1098" s="15"/>
      <c r="I1098" s="62"/>
      <c r="J1098"/>
      <c r="K1098"/>
      <c r="P1098" s="36"/>
    </row>
    <row r="1099" spans="2:16" x14ac:dyDescent="0.2">
      <c r="B1099"/>
      <c r="C1099" s="36"/>
      <c r="D1099" s="93"/>
      <c r="E1099" s="15"/>
      <c r="F1099"/>
      <c r="G1099" s="25"/>
      <c r="H1099" s="15"/>
      <c r="I1099" s="62"/>
      <c r="J1099"/>
      <c r="K1099"/>
      <c r="P1099" s="36"/>
    </row>
    <row r="1100" spans="2:16" x14ac:dyDescent="0.2">
      <c r="B1100"/>
      <c r="C1100" s="36"/>
      <c r="D1100" s="93"/>
      <c r="E1100" s="15"/>
      <c r="F1100"/>
      <c r="G1100" s="25"/>
      <c r="H1100" s="15"/>
      <c r="I1100" s="62"/>
      <c r="J1100"/>
      <c r="K1100"/>
      <c r="P1100" s="36"/>
    </row>
    <row r="1101" spans="2:16" x14ac:dyDescent="0.2">
      <c r="B1101"/>
      <c r="C1101" s="36"/>
      <c r="D1101" s="93"/>
      <c r="E1101" s="15"/>
      <c r="F1101"/>
      <c r="G1101" s="25"/>
      <c r="H1101" s="15"/>
      <c r="I1101" s="62"/>
      <c r="J1101"/>
      <c r="K1101"/>
      <c r="P1101" s="36"/>
    </row>
    <row r="1102" spans="2:16" x14ac:dyDescent="0.2">
      <c r="B1102"/>
      <c r="C1102" s="36"/>
      <c r="D1102" s="93"/>
      <c r="E1102" s="15"/>
      <c r="F1102"/>
      <c r="G1102" s="25"/>
      <c r="H1102" s="15"/>
      <c r="I1102" s="62"/>
      <c r="J1102"/>
      <c r="K1102"/>
      <c r="P1102" s="36"/>
    </row>
    <row r="1103" spans="2:16" x14ac:dyDescent="0.2">
      <c r="B1103"/>
      <c r="C1103" s="36"/>
      <c r="D1103" s="93"/>
      <c r="E1103" s="15"/>
      <c r="F1103"/>
      <c r="G1103" s="25"/>
      <c r="H1103" s="15"/>
      <c r="I1103" s="62"/>
      <c r="J1103"/>
      <c r="K1103"/>
      <c r="P1103" s="36"/>
    </row>
    <row r="1104" spans="2:16" x14ac:dyDescent="0.2">
      <c r="B1104"/>
      <c r="C1104" s="36"/>
      <c r="D1104" s="93"/>
      <c r="E1104" s="15"/>
      <c r="F1104"/>
      <c r="G1104" s="25"/>
      <c r="H1104" s="15"/>
      <c r="I1104" s="62"/>
      <c r="J1104"/>
      <c r="K1104"/>
      <c r="P1104" s="36"/>
    </row>
    <row r="1105" spans="2:16" x14ac:dyDescent="0.2">
      <c r="B1105"/>
      <c r="C1105" s="36"/>
      <c r="D1105" s="93"/>
      <c r="E1105" s="15"/>
      <c r="F1105"/>
      <c r="G1105" s="25"/>
      <c r="H1105" s="15"/>
      <c r="I1105" s="62"/>
      <c r="J1105"/>
      <c r="K1105"/>
      <c r="P1105" s="36"/>
    </row>
    <row r="1106" spans="2:16" x14ac:dyDescent="0.2">
      <c r="B1106"/>
      <c r="C1106" s="36"/>
      <c r="D1106" s="93"/>
      <c r="E1106" s="15"/>
      <c r="F1106"/>
      <c r="G1106" s="25"/>
      <c r="H1106" s="15"/>
      <c r="I1106" s="62"/>
      <c r="J1106"/>
      <c r="K1106"/>
      <c r="P1106" s="36"/>
    </row>
    <row r="1107" spans="2:16" x14ac:dyDescent="0.2">
      <c r="B1107"/>
      <c r="C1107" s="36"/>
      <c r="D1107" s="93"/>
      <c r="E1107" s="15"/>
      <c r="F1107"/>
      <c r="G1107" s="25"/>
      <c r="H1107" s="15"/>
      <c r="I1107" s="62"/>
      <c r="J1107"/>
      <c r="K1107"/>
      <c r="P1107" s="36"/>
    </row>
    <row r="1108" spans="2:16" x14ac:dyDescent="0.2">
      <c r="B1108"/>
      <c r="C1108" s="36"/>
      <c r="D1108" s="93"/>
      <c r="E1108" s="15"/>
      <c r="F1108"/>
      <c r="G1108" s="25"/>
      <c r="H1108" s="15"/>
      <c r="I1108" s="62"/>
      <c r="J1108"/>
      <c r="K1108"/>
      <c r="P1108" s="36"/>
    </row>
    <row r="1109" spans="2:16" x14ac:dyDescent="0.2">
      <c r="B1109"/>
      <c r="C1109" s="36"/>
      <c r="D1109" s="93"/>
      <c r="E1109" s="15"/>
      <c r="F1109"/>
      <c r="G1109" s="25"/>
      <c r="H1109" s="15"/>
      <c r="I1109" s="62"/>
      <c r="J1109"/>
      <c r="K1109"/>
      <c r="P1109" s="36"/>
    </row>
    <row r="1110" spans="2:16" x14ac:dyDescent="0.2">
      <c r="B1110"/>
      <c r="C1110" s="36"/>
      <c r="D1110" s="93"/>
      <c r="E1110" s="15"/>
      <c r="F1110"/>
      <c r="G1110" s="25"/>
      <c r="H1110" s="15"/>
      <c r="I1110" s="62"/>
      <c r="J1110"/>
      <c r="K1110"/>
      <c r="P1110" s="36"/>
    </row>
    <row r="1111" spans="2:16" x14ac:dyDescent="0.2">
      <c r="B1111"/>
      <c r="C1111" s="36"/>
      <c r="D1111" s="93"/>
      <c r="E1111" s="15"/>
      <c r="F1111"/>
      <c r="G1111" s="25"/>
      <c r="H1111" s="15"/>
      <c r="I1111" s="62"/>
      <c r="J1111"/>
      <c r="K1111"/>
      <c r="P1111" s="36"/>
    </row>
    <row r="1112" spans="2:16" x14ac:dyDescent="0.2">
      <c r="B1112"/>
      <c r="C1112" s="36"/>
      <c r="D1112" s="93"/>
      <c r="E1112" s="15"/>
      <c r="F1112"/>
      <c r="G1112" s="25"/>
      <c r="H1112" s="15"/>
      <c r="I1112" s="62"/>
      <c r="J1112"/>
      <c r="K1112"/>
      <c r="P1112" s="36"/>
    </row>
    <row r="1113" spans="2:16" x14ac:dyDescent="0.2">
      <c r="B1113"/>
      <c r="C1113" s="36"/>
      <c r="D1113" s="93"/>
      <c r="E1113" s="15"/>
      <c r="F1113"/>
      <c r="G1113" s="25"/>
      <c r="H1113" s="15"/>
      <c r="I1113" s="62"/>
      <c r="J1113"/>
      <c r="K1113"/>
      <c r="P1113" s="36"/>
    </row>
    <row r="1114" spans="2:16" x14ac:dyDescent="0.2">
      <c r="B1114"/>
      <c r="C1114" s="36"/>
      <c r="D1114" s="93"/>
      <c r="E1114" s="15"/>
      <c r="F1114"/>
      <c r="G1114" s="25"/>
      <c r="H1114" s="15"/>
      <c r="I1114" s="62"/>
      <c r="J1114"/>
      <c r="K1114"/>
      <c r="P1114" s="36"/>
    </row>
    <row r="1115" spans="2:16" x14ac:dyDescent="0.2">
      <c r="B1115"/>
      <c r="C1115" s="36"/>
      <c r="D1115" s="93"/>
      <c r="E1115" s="15"/>
      <c r="F1115"/>
      <c r="G1115" s="25"/>
      <c r="H1115" s="15"/>
      <c r="I1115" s="62"/>
      <c r="J1115"/>
      <c r="K1115"/>
      <c r="P1115" s="36"/>
    </row>
    <row r="1116" spans="2:16" x14ac:dyDescent="0.2">
      <c r="B1116"/>
      <c r="C1116" s="36"/>
      <c r="D1116" s="93"/>
      <c r="E1116" s="15"/>
      <c r="F1116"/>
      <c r="G1116" s="25"/>
      <c r="H1116" s="15"/>
      <c r="I1116" s="62"/>
      <c r="J1116"/>
      <c r="K1116"/>
      <c r="P1116" s="36"/>
    </row>
    <row r="1117" spans="2:16" x14ac:dyDescent="0.2">
      <c r="B1117"/>
      <c r="C1117" s="36"/>
      <c r="D1117" s="93"/>
      <c r="E1117" s="15"/>
      <c r="F1117"/>
      <c r="G1117" s="25"/>
      <c r="H1117" s="15"/>
      <c r="I1117" s="62"/>
      <c r="J1117"/>
      <c r="K1117"/>
      <c r="P1117" s="36"/>
    </row>
    <row r="1118" spans="2:16" x14ac:dyDescent="0.2">
      <c r="B1118"/>
      <c r="C1118" s="36"/>
      <c r="D1118" s="93"/>
      <c r="E1118" s="15"/>
      <c r="F1118"/>
      <c r="G1118" s="25"/>
      <c r="H1118" s="15"/>
      <c r="I1118" s="62"/>
      <c r="J1118"/>
      <c r="K1118"/>
      <c r="P1118" s="36"/>
    </row>
    <row r="1119" spans="2:16" x14ac:dyDescent="0.2">
      <c r="B1119"/>
      <c r="C1119" s="36"/>
      <c r="D1119" s="93"/>
      <c r="E1119" s="15"/>
      <c r="F1119"/>
      <c r="G1119" s="25"/>
      <c r="H1119" s="15"/>
      <c r="I1119" s="62"/>
      <c r="J1119"/>
      <c r="K1119"/>
      <c r="P1119" s="36"/>
    </row>
    <row r="1120" spans="2:16" x14ac:dyDescent="0.2">
      <c r="B1120"/>
      <c r="C1120" s="36"/>
      <c r="D1120" s="93"/>
      <c r="E1120" s="15"/>
      <c r="F1120"/>
      <c r="G1120" s="25"/>
      <c r="H1120" s="15"/>
      <c r="I1120" s="62"/>
      <c r="J1120"/>
      <c r="K1120"/>
      <c r="P1120" s="36"/>
    </row>
    <row r="1121" spans="2:16" x14ac:dyDescent="0.2">
      <c r="B1121"/>
      <c r="C1121" s="36"/>
      <c r="D1121" s="93"/>
      <c r="E1121" s="15"/>
      <c r="F1121"/>
      <c r="G1121" s="25"/>
      <c r="H1121" s="15"/>
      <c r="I1121" s="62"/>
      <c r="J1121"/>
      <c r="K1121"/>
      <c r="P1121" s="36"/>
    </row>
    <row r="1122" spans="2:16" x14ac:dyDescent="0.2">
      <c r="B1122"/>
      <c r="C1122" s="36"/>
      <c r="D1122" s="93"/>
      <c r="E1122" s="15"/>
      <c r="F1122"/>
      <c r="G1122" s="25"/>
      <c r="H1122" s="15"/>
      <c r="I1122" s="62"/>
      <c r="J1122"/>
      <c r="K1122"/>
      <c r="P1122" s="36"/>
    </row>
    <row r="1123" spans="2:16" x14ac:dyDescent="0.2">
      <c r="B1123"/>
      <c r="C1123" s="36"/>
      <c r="D1123" s="93"/>
      <c r="E1123" s="15"/>
      <c r="F1123"/>
      <c r="G1123" s="25"/>
      <c r="H1123" s="15"/>
      <c r="I1123" s="62"/>
      <c r="J1123"/>
      <c r="K1123"/>
      <c r="P1123" s="36"/>
    </row>
    <row r="1124" spans="2:16" x14ac:dyDescent="0.2">
      <c r="B1124"/>
      <c r="C1124" s="36"/>
      <c r="D1124" s="93"/>
      <c r="E1124" s="15"/>
      <c r="F1124"/>
      <c r="G1124" s="25"/>
      <c r="H1124" s="15"/>
      <c r="I1124" s="62"/>
      <c r="J1124"/>
      <c r="K1124"/>
      <c r="P1124" s="36"/>
    </row>
    <row r="1125" spans="2:16" x14ac:dyDescent="0.2">
      <c r="B1125"/>
      <c r="C1125" s="36"/>
      <c r="D1125" s="93"/>
      <c r="E1125" s="15"/>
      <c r="F1125"/>
      <c r="G1125" s="25"/>
      <c r="H1125" s="15"/>
      <c r="I1125" s="62"/>
      <c r="J1125"/>
      <c r="K1125"/>
      <c r="P1125" s="36"/>
    </row>
    <row r="1126" spans="2:16" x14ac:dyDescent="0.2">
      <c r="B1126"/>
      <c r="C1126" s="36"/>
      <c r="D1126" s="93"/>
      <c r="E1126" s="15"/>
      <c r="F1126"/>
      <c r="G1126" s="25"/>
      <c r="H1126" s="15"/>
      <c r="I1126" s="62"/>
      <c r="J1126"/>
      <c r="K1126"/>
      <c r="P1126" s="36"/>
    </row>
    <row r="1127" spans="2:16" x14ac:dyDescent="0.2">
      <c r="B1127"/>
      <c r="C1127" s="36"/>
      <c r="D1127" s="93"/>
      <c r="E1127" s="15"/>
      <c r="F1127"/>
      <c r="G1127" s="25"/>
      <c r="H1127" s="15"/>
      <c r="I1127" s="62"/>
      <c r="J1127"/>
      <c r="K1127"/>
      <c r="P1127" s="36"/>
    </row>
    <row r="1128" spans="2:16" x14ac:dyDescent="0.2">
      <c r="B1128"/>
      <c r="C1128" s="36"/>
      <c r="D1128" s="93"/>
      <c r="E1128" s="15"/>
      <c r="F1128"/>
      <c r="G1128" s="25"/>
      <c r="H1128" s="15"/>
      <c r="I1128" s="62"/>
      <c r="J1128"/>
      <c r="K1128"/>
      <c r="P1128" s="36"/>
    </row>
    <row r="1129" spans="2:16" x14ac:dyDescent="0.2">
      <c r="B1129"/>
      <c r="C1129" s="36"/>
      <c r="D1129" s="93"/>
      <c r="E1129" s="15"/>
      <c r="F1129"/>
      <c r="G1129" s="25"/>
      <c r="H1129" s="15"/>
      <c r="I1129" s="62"/>
      <c r="J1129"/>
      <c r="K1129"/>
      <c r="P1129" s="36"/>
    </row>
    <row r="1130" spans="2:16" x14ac:dyDescent="0.2">
      <c r="B1130"/>
      <c r="C1130" s="36"/>
      <c r="D1130" s="93"/>
      <c r="E1130" s="15"/>
      <c r="F1130"/>
      <c r="G1130" s="25"/>
      <c r="H1130" s="15"/>
      <c r="I1130" s="62"/>
      <c r="J1130"/>
      <c r="K1130"/>
      <c r="P1130" s="36"/>
    </row>
    <row r="1131" spans="2:16" x14ac:dyDescent="0.2">
      <c r="B1131"/>
      <c r="C1131" s="36"/>
      <c r="D1131" s="93"/>
      <c r="E1131" s="15"/>
      <c r="F1131"/>
      <c r="G1131" s="25"/>
      <c r="H1131" s="15"/>
      <c r="I1131" s="62"/>
      <c r="J1131"/>
      <c r="K1131"/>
      <c r="P1131" s="36"/>
    </row>
    <row r="1132" spans="2:16" x14ac:dyDescent="0.2">
      <c r="B1132"/>
      <c r="C1132" s="36"/>
      <c r="D1132" s="93"/>
      <c r="E1132" s="15"/>
      <c r="F1132"/>
      <c r="G1132" s="25"/>
      <c r="H1132" s="15"/>
      <c r="I1132" s="62"/>
      <c r="J1132"/>
      <c r="K1132"/>
      <c r="P1132" s="36"/>
    </row>
    <row r="1133" spans="2:16" x14ac:dyDescent="0.2">
      <c r="B1133"/>
      <c r="C1133" s="36"/>
      <c r="D1133" s="93"/>
      <c r="E1133" s="15"/>
      <c r="F1133"/>
      <c r="G1133" s="25"/>
      <c r="H1133" s="15"/>
      <c r="I1133" s="62"/>
      <c r="J1133"/>
      <c r="K1133"/>
      <c r="P1133" s="36"/>
    </row>
    <row r="1134" spans="2:16" x14ac:dyDescent="0.2">
      <c r="B1134"/>
      <c r="C1134" s="36"/>
      <c r="D1134" s="93"/>
      <c r="E1134" s="15"/>
      <c r="F1134"/>
      <c r="G1134" s="25"/>
      <c r="H1134" s="15"/>
      <c r="I1134" s="62"/>
      <c r="J1134"/>
      <c r="K1134"/>
      <c r="P1134" s="36"/>
    </row>
    <row r="1135" spans="2:16" x14ac:dyDescent="0.2">
      <c r="B1135"/>
      <c r="C1135" s="36"/>
      <c r="D1135" s="93"/>
      <c r="E1135" s="15"/>
      <c r="F1135"/>
      <c r="G1135" s="25"/>
      <c r="H1135" s="15"/>
      <c r="I1135" s="62"/>
      <c r="J1135"/>
      <c r="K1135"/>
      <c r="P1135" s="36"/>
    </row>
    <row r="1136" spans="2:16" x14ac:dyDescent="0.2">
      <c r="B1136"/>
      <c r="C1136" s="36"/>
      <c r="D1136" s="93"/>
      <c r="E1136" s="15"/>
      <c r="F1136"/>
      <c r="G1136" s="25"/>
      <c r="H1136" s="15"/>
      <c r="I1136" s="62"/>
      <c r="J1136"/>
      <c r="K1136"/>
      <c r="P1136" s="36"/>
    </row>
    <row r="1137" spans="2:16" x14ac:dyDescent="0.2">
      <c r="B1137"/>
      <c r="C1137" s="36"/>
      <c r="D1137" s="93"/>
      <c r="E1137" s="15"/>
      <c r="F1137"/>
      <c r="G1137" s="25"/>
      <c r="H1137" s="15"/>
      <c r="I1137" s="62"/>
      <c r="J1137"/>
      <c r="K1137"/>
      <c r="P1137" s="36"/>
    </row>
    <row r="1138" spans="2:16" x14ac:dyDescent="0.2">
      <c r="B1138"/>
      <c r="C1138" s="36"/>
      <c r="D1138" s="93"/>
      <c r="E1138" s="15"/>
      <c r="F1138"/>
      <c r="G1138" s="25"/>
      <c r="H1138" s="15"/>
      <c r="I1138" s="62"/>
      <c r="J1138"/>
      <c r="K1138"/>
      <c r="P1138" s="36"/>
    </row>
    <row r="1139" spans="2:16" x14ac:dyDescent="0.2">
      <c r="B1139"/>
      <c r="C1139" s="36"/>
      <c r="D1139" s="93"/>
      <c r="E1139" s="15"/>
      <c r="F1139"/>
      <c r="G1139" s="25"/>
      <c r="H1139" s="15"/>
      <c r="I1139" s="62"/>
      <c r="J1139"/>
      <c r="K1139"/>
      <c r="P1139" s="36"/>
    </row>
    <row r="1140" spans="2:16" x14ac:dyDescent="0.2">
      <c r="B1140"/>
      <c r="C1140" s="36"/>
      <c r="D1140" s="93"/>
      <c r="E1140" s="15"/>
      <c r="F1140"/>
      <c r="G1140" s="25"/>
      <c r="H1140" s="15"/>
      <c r="I1140" s="62"/>
      <c r="J1140"/>
      <c r="K1140"/>
      <c r="P1140" s="36"/>
    </row>
    <row r="1141" spans="2:16" x14ac:dyDescent="0.2">
      <c r="B1141"/>
      <c r="C1141" s="36"/>
      <c r="D1141" s="93"/>
      <c r="E1141" s="15"/>
      <c r="F1141"/>
      <c r="G1141" s="25"/>
      <c r="H1141" s="15"/>
      <c r="I1141" s="62"/>
      <c r="J1141"/>
      <c r="K1141"/>
      <c r="P1141" s="36"/>
    </row>
    <row r="1142" spans="2:16" x14ac:dyDescent="0.2">
      <c r="B1142"/>
      <c r="C1142" s="36"/>
      <c r="D1142" s="93"/>
      <c r="E1142" s="15"/>
      <c r="F1142"/>
      <c r="G1142" s="25"/>
      <c r="H1142" s="15"/>
      <c r="I1142" s="62"/>
      <c r="J1142"/>
      <c r="K1142"/>
      <c r="P1142" s="36"/>
    </row>
    <row r="1143" spans="2:16" x14ac:dyDescent="0.2">
      <c r="B1143"/>
      <c r="C1143" s="36"/>
      <c r="D1143" s="93"/>
      <c r="E1143" s="15"/>
      <c r="F1143"/>
      <c r="G1143" s="25"/>
      <c r="H1143" s="15"/>
      <c r="I1143" s="62"/>
      <c r="J1143"/>
      <c r="K1143"/>
      <c r="P1143" s="36"/>
    </row>
    <row r="1144" spans="2:16" x14ac:dyDescent="0.2">
      <c r="B1144"/>
      <c r="C1144" s="36"/>
      <c r="D1144" s="93"/>
      <c r="E1144" s="15"/>
      <c r="F1144"/>
      <c r="G1144" s="25"/>
      <c r="H1144" s="15"/>
      <c r="I1144" s="62"/>
      <c r="J1144"/>
      <c r="K1144"/>
      <c r="P1144" s="36"/>
    </row>
    <row r="1145" spans="2:16" x14ac:dyDescent="0.2">
      <c r="B1145"/>
      <c r="C1145" s="36"/>
      <c r="D1145" s="93"/>
      <c r="E1145" s="15"/>
      <c r="F1145"/>
      <c r="G1145" s="25"/>
      <c r="H1145" s="15"/>
      <c r="I1145" s="62"/>
      <c r="J1145"/>
      <c r="K1145"/>
      <c r="P1145" s="36"/>
    </row>
    <row r="1146" spans="2:16" x14ac:dyDescent="0.2">
      <c r="B1146"/>
      <c r="C1146" s="36"/>
      <c r="D1146" s="93"/>
      <c r="E1146" s="15"/>
      <c r="F1146"/>
      <c r="G1146" s="25"/>
      <c r="H1146" s="15"/>
      <c r="I1146" s="62"/>
      <c r="J1146"/>
      <c r="K1146"/>
      <c r="P1146" s="36"/>
    </row>
    <row r="1147" spans="2:16" x14ac:dyDescent="0.2">
      <c r="B1147"/>
      <c r="C1147" s="36"/>
      <c r="D1147" s="93"/>
      <c r="E1147" s="15"/>
      <c r="F1147"/>
      <c r="G1147" s="25"/>
      <c r="H1147" s="15"/>
      <c r="I1147" s="62"/>
      <c r="J1147"/>
      <c r="K1147"/>
      <c r="P1147" s="36"/>
    </row>
    <row r="1148" spans="2:16" x14ac:dyDescent="0.2">
      <c r="B1148"/>
      <c r="C1148" s="36"/>
      <c r="D1148" s="93"/>
      <c r="E1148" s="15"/>
      <c r="F1148"/>
      <c r="G1148" s="25"/>
      <c r="H1148" s="15"/>
      <c r="I1148" s="62"/>
      <c r="J1148"/>
      <c r="K1148"/>
      <c r="P1148" s="36"/>
    </row>
    <row r="1149" spans="2:16" x14ac:dyDescent="0.2">
      <c r="B1149"/>
      <c r="C1149" s="36"/>
      <c r="D1149" s="93"/>
      <c r="E1149" s="15"/>
      <c r="F1149"/>
      <c r="G1149" s="25"/>
      <c r="H1149" s="15"/>
      <c r="I1149" s="62"/>
      <c r="J1149"/>
      <c r="K1149"/>
      <c r="P1149" s="36"/>
    </row>
    <row r="1150" spans="2:16" x14ac:dyDescent="0.2">
      <c r="B1150"/>
      <c r="C1150" s="36"/>
      <c r="D1150" s="93"/>
      <c r="E1150" s="15"/>
      <c r="F1150"/>
      <c r="G1150" s="25"/>
      <c r="H1150" s="15"/>
      <c r="I1150" s="62"/>
      <c r="J1150"/>
      <c r="K1150"/>
      <c r="P1150" s="36"/>
    </row>
    <row r="1151" spans="2:16" x14ac:dyDescent="0.2">
      <c r="B1151"/>
      <c r="C1151" s="36"/>
      <c r="D1151" s="93"/>
      <c r="E1151" s="15"/>
      <c r="F1151"/>
      <c r="G1151" s="25"/>
      <c r="H1151" s="15"/>
      <c r="I1151" s="62"/>
      <c r="J1151"/>
      <c r="K1151"/>
      <c r="P1151" s="36"/>
    </row>
    <row r="1152" spans="2:16" x14ac:dyDescent="0.2">
      <c r="B1152"/>
      <c r="C1152" s="36"/>
      <c r="D1152" s="93"/>
      <c r="E1152" s="15"/>
      <c r="F1152"/>
      <c r="G1152" s="25"/>
      <c r="H1152" s="15"/>
      <c r="I1152" s="62"/>
      <c r="J1152"/>
      <c r="K1152"/>
      <c r="P1152" s="36"/>
    </row>
    <row r="1153" spans="2:16" x14ac:dyDescent="0.2">
      <c r="B1153"/>
      <c r="C1153" s="36"/>
      <c r="D1153" s="93"/>
      <c r="E1153" s="15"/>
      <c r="F1153"/>
      <c r="G1153" s="25"/>
      <c r="H1153" s="15"/>
      <c r="I1153" s="62"/>
      <c r="J1153"/>
      <c r="K1153"/>
      <c r="P1153" s="36"/>
    </row>
    <row r="1154" spans="2:16" x14ac:dyDescent="0.2">
      <c r="B1154"/>
      <c r="C1154" s="36"/>
      <c r="D1154" s="93"/>
      <c r="E1154" s="15"/>
      <c r="F1154"/>
      <c r="G1154" s="25"/>
      <c r="H1154" s="15"/>
      <c r="I1154" s="62"/>
      <c r="J1154"/>
      <c r="K1154"/>
      <c r="P1154" s="36"/>
    </row>
    <row r="1155" spans="2:16" x14ac:dyDescent="0.2">
      <c r="B1155"/>
      <c r="C1155" s="36"/>
      <c r="D1155" s="93"/>
      <c r="E1155" s="15"/>
      <c r="F1155"/>
      <c r="G1155" s="25"/>
      <c r="H1155" s="15"/>
      <c r="I1155" s="62"/>
      <c r="J1155"/>
      <c r="K1155"/>
      <c r="P1155" s="36"/>
    </row>
    <row r="1156" spans="2:16" x14ac:dyDescent="0.2">
      <c r="B1156"/>
      <c r="C1156" s="36"/>
      <c r="D1156" s="93"/>
      <c r="E1156" s="15"/>
      <c r="F1156"/>
      <c r="G1156" s="25"/>
      <c r="H1156" s="15"/>
      <c r="I1156" s="62"/>
      <c r="J1156"/>
      <c r="K1156"/>
      <c r="P1156" s="36"/>
    </row>
    <row r="1157" spans="2:16" x14ac:dyDescent="0.2">
      <c r="B1157"/>
      <c r="C1157" s="36"/>
      <c r="D1157" s="93"/>
      <c r="E1157" s="15"/>
      <c r="F1157"/>
      <c r="G1157" s="25"/>
      <c r="H1157" s="15"/>
      <c r="I1157" s="62"/>
      <c r="J1157"/>
      <c r="K1157"/>
      <c r="P1157" s="36"/>
    </row>
    <row r="1158" spans="2:16" x14ac:dyDescent="0.2">
      <c r="B1158"/>
      <c r="C1158" s="36"/>
      <c r="D1158" s="93"/>
      <c r="E1158" s="15"/>
      <c r="F1158"/>
      <c r="G1158" s="25"/>
      <c r="H1158" s="15"/>
      <c r="I1158" s="62"/>
      <c r="J1158"/>
      <c r="K1158"/>
      <c r="P1158" s="36"/>
    </row>
    <row r="1159" spans="2:16" x14ac:dyDescent="0.2">
      <c r="B1159"/>
      <c r="C1159" s="36"/>
      <c r="D1159" s="93"/>
      <c r="E1159" s="15"/>
      <c r="F1159"/>
      <c r="G1159" s="25"/>
      <c r="H1159" s="15"/>
      <c r="I1159" s="62"/>
      <c r="J1159"/>
      <c r="K1159"/>
      <c r="P1159" s="36"/>
    </row>
    <row r="1160" spans="2:16" x14ac:dyDescent="0.2">
      <c r="B1160"/>
      <c r="C1160" s="36"/>
      <c r="D1160" s="93"/>
      <c r="E1160" s="15"/>
      <c r="F1160"/>
      <c r="G1160" s="25"/>
      <c r="H1160" s="15"/>
      <c r="I1160" s="62"/>
      <c r="J1160"/>
      <c r="K1160"/>
      <c r="P1160" s="36"/>
    </row>
    <row r="1161" spans="2:16" x14ac:dyDescent="0.2">
      <c r="B1161"/>
      <c r="C1161" s="36"/>
      <c r="D1161" s="93"/>
      <c r="E1161" s="15"/>
      <c r="F1161"/>
      <c r="G1161" s="25"/>
      <c r="H1161" s="15"/>
      <c r="I1161" s="62"/>
      <c r="J1161"/>
      <c r="K1161"/>
      <c r="P1161" s="36"/>
    </row>
    <row r="1162" spans="2:16" x14ac:dyDescent="0.2">
      <c r="B1162"/>
      <c r="C1162" s="36"/>
      <c r="D1162" s="93"/>
      <c r="E1162" s="15"/>
      <c r="F1162"/>
      <c r="G1162" s="25"/>
      <c r="H1162" s="15"/>
      <c r="I1162" s="62"/>
      <c r="J1162"/>
      <c r="K1162"/>
      <c r="P1162" s="36"/>
    </row>
    <row r="1163" spans="2:16" x14ac:dyDescent="0.2">
      <c r="B1163"/>
      <c r="C1163" s="36"/>
      <c r="D1163" s="93"/>
      <c r="E1163" s="15"/>
      <c r="F1163"/>
      <c r="G1163" s="25"/>
      <c r="H1163" s="15"/>
      <c r="I1163" s="62"/>
      <c r="J1163"/>
      <c r="K1163"/>
      <c r="P1163" s="36"/>
    </row>
    <row r="1164" spans="2:16" x14ac:dyDescent="0.2">
      <c r="B1164"/>
      <c r="C1164" s="36"/>
      <c r="D1164" s="93"/>
      <c r="E1164" s="15"/>
      <c r="F1164"/>
      <c r="G1164" s="25"/>
      <c r="H1164" s="15"/>
      <c r="I1164" s="62"/>
      <c r="J1164"/>
      <c r="K1164"/>
      <c r="P1164" s="36"/>
    </row>
    <row r="1165" spans="2:16" x14ac:dyDescent="0.2">
      <c r="B1165"/>
      <c r="C1165" s="36"/>
      <c r="D1165" s="93"/>
      <c r="E1165" s="15"/>
      <c r="F1165"/>
      <c r="G1165" s="25"/>
      <c r="H1165" s="15"/>
      <c r="I1165" s="62"/>
      <c r="J1165"/>
      <c r="K1165"/>
      <c r="P1165" s="36"/>
    </row>
    <row r="1166" spans="2:16" x14ac:dyDescent="0.2">
      <c r="B1166"/>
      <c r="C1166" s="36"/>
      <c r="D1166" s="93"/>
      <c r="E1166" s="15"/>
      <c r="F1166"/>
      <c r="G1166" s="25"/>
      <c r="H1166" s="15"/>
      <c r="I1166" s="62"/>
      <c r="J1166"/>
      <c r="K1166"/>
      <c r="P1166" s="36"/>
    </row>
    <row r="1167" spans="2:16" x14ac:dyDescent="0.2">
      <c r="B1167"/>
      <c r="C1167" s="36"/>
      <c r="D1167" s="93"/>
      <c r="E1167" s="15"/>
      <c r="F1167"/>
      <c r="G1167" s="25"/>
      <c r="H1167" s="15"/>
      <c r="I1167" s="62"/>
      <c r="J1167"/>
      <c r="K1167"/>
      <c r="P1167" s="36"/>
    </row>
    <row r="1168" spans="2:16" x14ac:dyDescent="0.2">
      <c r="B1168"/>
      <c r="C1168" s="36"/>
      <c r="D1168" s="93"/>
      <c r="E1168" s="15"/>
      <c r="F1168"/>
      <c r="G1168" s="25"/>
      <c r="H1168" s="15"/>
      <c r="I1168" s="62"/>
      <c r="J1168"/>
      <c r="K1168"/>
      <c r="P1168" s="36"/>
    </row>
    <row r="1169" spans="2:16" x14ac:dyDescent="0.2">
      <c r="B1169"/>
      <c r="C1169" s="36"/>
      <c r="D1169" s="93"/>
      <c r="E1169" s="15"/>
      <c r="F1169"/>
      <c r="G1169" s="25"/>
      <c r="H1169" s="15"/>
      <c r="I1169" s="62"/>
      <c r="J1169"/>
      <c r="K1169"/>
      <c r="P1169" s="36"/>
    </row>
    <row r="1170" spans="2:16" x14ac:dyDescent="0.2">
      <c r="B1170"/>
      <c r="C1170" s="36"/>
      <c r="D1170" s="93"/>
      <c r="E1170" s="15"/>
      <c r="F1170"/>
      <c r="G1170" s="25"/>
      <c r="H1170" s="15"/>
      <c r="I1170" s="62"/>
      <c r="J1170"/>
      <c r="K1170"/>
      <c r="P1170" s="36"/>
    </row>
    <row r="1171" spans="2:16" x14ac:dyDescent="0.2">
      <c r="B1171"/>
      <c r="C1171" s="36"/>
      <c r="D1171" s="93"/>
      <c r="E1171" s="15"/>
      <c r="F1171"/>
      <c r="G1171" s="25"/>
      <c r="H1171" s="15"/>
      <c r="I1171" s="62"/>
      <c r="J1171"/>
      <c r="K1171"/>
      <c r="P1171" s="36"/>
    </row>
    <row r="1172" spans="2:16" x14ac:dyDescent="0.2">
      <c r="B1172"/>
      <c r="C1172" s="36"/>
      <c r="D1172" s="93"/>
      <c r="E1172" s="15"/>
      <c r="F1172"/>
      <c r="G1172" s="25"/>
      <c r="H1172" s="15"/>
      <c r="I1172" s="62"/>
      <c r="J1172"/>
      <c r="K1172"/>
      <c r="P1172" s="36"/>
    </row>
    <row r="1173" spans="2:16" x14ac:dyDescent="0.2">
      <c r="B1173"/>
      <c r="C1173" s="36"/>
      <c r="D1173" s="93"/>
      <c r="E1173" s="15"/>
      <c r="F1173"/>
      <c r="G1173" s="25"/>
      <c r="H1173" s="15"/>
      <c r="I1173" s="62"/>
      <c r="J1173"/>
      <c r="K1173"/>
      <c r="P1173" s="36"/>
    </row>
    <row r="1174" spans="2:16" x14ac:dyDescent="0.2">
      <c r="B1174"/>
      <c r="C1174" s="36"/>
      <c r="D1174" s="93"/>
      <c r="E1174" s="15"/>
      <c r="F1174"/>
      <c r="G1174" s="25"/>
      <c r="H1174" s="15"/>
      <c r="I1174" s="62"/>
      <c r="J1174"/>
      <c r="K1174"/>
      <c r="P1174" s="36"/>
    </row>
    <row r="1175" spans="2:16" x14ac:dyDescent="0.2">
      <c r="B1175"/>
      <c r="C1175" s="36"/>
      <c r="D1175" s="93"/>
      <c r="E1175" s="15"/>
      <c r="F1175"/>
      <c r="G1175" s="25"/>
      <c r="H1175" s="15"/>
      <c r="I1175" s="62"/>
      <c r="J1175"/>
      <c r="K1175"/>
      <c r="P1175" s="36"/>
    </row>
    <row r="1176" spans="2:16" x14ac:dyDescent="0.2">
      <c r="B1176"/>
      <c r="C1176" s="36"/>
      <c r="D1176" s="93"/>
      <c r="E1176" s="15"/>
      <c r="F1176"/>
      <c r="G1176" s="25"/>
      <c r="H1176" s="15"/>
      <c r="I1176" s="62"/>
      <c r="J1176"/>
      <c r="K1176"/>
      <c r="P1176" s="36"/>
    </row>
    <row r="1177" spans="2:16" x14ac:dyDescent="0.2">
      <c r="B1177"/>
      <c r="C1177" s="36"/>
      <c r="D1177" s="93"/>
      <c r="E1177" s="15"/>
      <c r="F1177"/>
      <c r="G1177" s="25"/>
      <c r="H1177" s="15"/>
      <c r="I1177" s="62"/>
      <c r="J1177"/>
      <c r="K1177"/>
      <c r="P1177" s="36"/>
    </row>
    <row r="1178" spans="2:16" x14ac:dyDescent="0.2">
      <c r="B1178"/>
      <c r="C1178" s="36"/>
      <c r="D1178" s="93"/>
      <c r="E1178" s="15"/>
      <c r="F1178"/>
      <c r="G1178" s="25"/>
      <c r="H1178" s="15"/>
      <c r="I1178" s="62"/>
      <c r="J1178"/>
      <c r="K1178"/>
      <c r="P1178" s="36"/>
    </row>
    <row r="1179" spans="2:16" x14ac:dyDescent="0.2">
      <c r="B1179"/>
      <c r="C1179" s="36"/>
      <c r="D1179" s="93"/>
      <c r="E1179" s="15"/>
      <c r="F1179"/>
      <c r="G1179" s="25"/>
      <c r="H1179" s="15"/>
      <c r="I1179" s="62"/>
      <c r="J1179"/>
      <c r="K1179"/>
      <c r="P1179" s="36"/>
    </row>
    <row r="1180" spans="2:16" x14ac:dyDescent="0.2">
      <c r="B1180"/>
      <c r="C1180" s="36"/>
      <c r="D1180" s="93"/>
      <c r="E1180" s="15"/>
      <c r="F1180"/>
      <c r="G1180" s="25"/>
      <c r="H1180" s="15"/>
      <c r="I1180" s="62"/>
      <c r="J1180"/>
      <c r="K1180"/>
      <c r="P1180" s="36"/>
    </row>
    <row r="1181" spans="2:16" x14ac:dyDescent="0.2">
      <c r="B1181"/>
      <c r="C1181" s="36"/>
      <c r="D1181" s="93"/>
      <c r="E1181" s="15"/>
      <c r="F1181"/>
      <c r="G1181" s="25"/>
      <c r="H1181" s="15"/>
      <c r="I1181" s="62"/>
      <c r="J1181"/>
      <c r="K1181"/>
      <c r="P1181" s="36"/>
    </row>
    <row r="1182" spans="2:16" x14ac:dyDescent="0.2">
      <c r="B1182"/>
      <c r="C1182" s="36"/>
      <c r="D1182" s="93"/>
      <c r="E1182" s="15"/>
      <c r="F1182"/>
      <c r="G1182" s="25"/>
      <c r="H1182" s="15"/>
      <c r="I1182" s="62"/>
      <c r="J1182"/>
      <c r="K1182"/>
      <c r="P1182" s="36"/>
    </row>
    <row r="1183" spans="2:16" x14ac:dyDescent="0.2">
      <c r="B1183"/>
      <c r="C1183" s="36"/>
      <c r="D1183" s="93"/>
      <c r="E1183" s="15"/>
      <c r="F1183"/>
      <c r="G1183" s="25"/>
      <c r="H1183" s="15"/>
      <c r="I1183" s="62"/>
      <c r="J1183"/>
      <c r="K1183"/>
      <c r="P1183" s="36"/>
    </row>
    <row r="1184" spans="2:16" x14ac:dyDescent="0.2">
      <c r="B1184"/>
      <c r="C1184" s="36"/>
      <c r="D1184" s="93"/>
      <c r="E1184" s="15"/>
      <c r="F1184"/>
      <c r="G1184" s="25"/>
      <c r="H1184" s="15"/>
      <c r="I1184" s="62"/>
      <c r="J1184"/>
      <c r="K1184"/>
      <c r="P1184" s="36"/>
    </row>
    <row r="1185" spans="2:16" x14ac:dyDescent="0.2">
      <c r="B1185"/>
      <c r="C1185" s="36"/>
      <c r="D1185" s="93"/>
      <c r="E1185" s="15"/>
      <c r="F1185"/>
      <c r="G1185" s="25"/>
      <c r="H1185" s="15"/>
      <c r="I1185" s="62"/>
      <c r="J1185"/>
      <c r="K1185"/>
      <c r="P1185" s="36"/>
    </row>
    <row r="1186" spans="2:16" x14ac:dyDescent="0.2">
      <c r="B1186"/>
      <c r="C1186" s="36"/>
      <c r="D1186" s="93"/>
      <c r="E1186" s="15"/>
      <c r="F1186"/>
      <c r="G1186" s="25"/>
      <c r="H1186" s="15"/>
      <c r="I1186" s="62"/>
      <c r="J1186"/>
      <c r="K1186"/>
      <c r="P1186" s="36"/>
    </row>
    <row r="1187" spans="2:16" x14ac:dyDescent="0.2">
      <c r="B1187"/>
      <c r="C1187" s="36"/>
      <c r="D1187" s="93"/>
      <c r="E1187" s="15"/>
      <c r="F1187"/>
      <c r="G1187" s="25"/>
      <c r="H1187" s="15"/>
      <c r="I1187" s="62"/>
      <c r="J1187"/>
      <c r="K1187"/>
      <c r="P1187" s="36"/>
    </row>
    <row r="1188" spans="2:16" x14ac:dyDescent="0.2">
      <c r="B1188"/>
      <c r="C1188" s="36"/>
      <c r="D1188" s="93"/>
      <c r="E1188" s="15"/>
      <c r="F1188"/>
      <c r="G1188" s="25"/>
      <c r="H1188" s="15"/>
      <c r="I1188" s="62"/>
      <c r="J1188"/>
      <c r="K1188"/>
      <c r="P1188" s="36"/>
    </row>
    <row r="1189" spans="2:16" x14ac:dyDescent="0.2">
      <c r="B1189"/>
      <c r="C1189" s="36"/>
      <c r="D1189" s="93"/>
      <c r="E1189" s="15"/>
      <c r="F1189"/>
      <c r="G1189" s="25"/>
      <c r="H1189" s="15"/>
      <c r="I1189" s="62"/>
      <c r="J1189"/>
      <c r="K1189"/>
      <c r="P1189" s="36"/>
    </row>
    <row r="1190" spans="2:16" x14ac:dyDescent="0.2">
      <c r="B1190"/>
      <c r="C1190" s="36"/>
      <c r="D1190" s="93"/>
      <c r="E1190" s="15"/>
      <c r="F1190"/>
      <c r="G1190" s="25"/>
      <c r="H1190" s="15"/>
      <c r="I1190" s="62"/>
      <c r="J1190"/>
      <c r="K1190"/>
      <c r="P1190" s="36"/>
    </row>
    <row r="1191" spans="2:16" x14ac:dyDescent="0.2">
      <c r="B1191"/>
      <c r="C1191" s="36"/>
      <c r="D1191" s="93"/>
      <c r="E1191" s="15"/>
      <c r="F1191"/>
      <c r="G1191" s="25"/>
      <c r="H1191" s="15"/>
      <c r="I1191" s="62"/>
      <c r="J1191"/>
      <c r="K1191"/>
      <c r="P1191" s="36"/>
    </row>
    <row r="1192" spans="2:16" x14ac:dyDescent="0.2">
      <c r="B1192"/>
      <c r="C1192" s="36"/>
      <c r="D1192" s="93"/>
      <c r="E1192" s="15"/>
      <c r="F1192"/>
      <c r="G1192" s="25"/>
      <c r="H1192" s="15"/>
      <c r="I1192" s="62"/>
      <c r="J1192"/>
      <c r="K1192"/>
      <c r="P1192" s="36"/>
    </row>
    <row r="1193" spans="2:16" x14ac:dyDescent="0.2">
      <c r="B1193"/>
      <c r="C1193" s="36"/>
      <c r="D1193" s="93"/>
      <c r="E1193" s="15"/>
      <c r="F1193"/>
      <c r="G1193" s="25"/>
      <c r="H1193" s="15"/>
      <c r="I1193" s="62"/>
      <c r="J1193"/>
      <c r="K1193"/>
      <c r="P1193" s="36"/>
    </row>
    <row r="1194" spans="2:16" x14ac:dyDescent="0.2">
      <c r="B1194"/>
      <c r="C1194" s="36"/>
      <c r="D1194" s="93"/>
      <c r="E1194" s="15"/>
      <c r="F1194"/>
      <c r="G1194" s="25"/>
      <c r="H1194" s="15"/>
      <c r="I1194" s="62"/>
      <c r="J1194"/>
      <c r="K1194"/>
      <c r="P1194" s="36"/>
    </row>
    <row r="1195" spans="2:16" x14ac:dyDescent="0.2">
      <c r="B1195"/>
      <c r="C1195" s="36"/>
      <c r="D1195" s="93"/>
      <c r="E1195" s="15"/>
      <c r="F1195"/>
      <c r="G1195" s="25"/>
      <c r="H1195" s="15"/>
      <c r="I1195" s="62"/>
      <c r="J1195"/>
      <c r="K1195"/>
      <c r="P1195" s="36"/>
    </row>
    <row r="1196" spans="2:16" x14ac:dyDescent="0.2">
      <c r="B1196"/>
      <c r="C1196" s="36"/>
      <c r="D1196" s="93"/>
      <c r="E1196" s="15"/>
      <c r="F1196"/>
      <c r="G1196" s="25"/>
      <c r="H1196" s="15"/>
      <c r="I1196" s="62"/>
      <c r="J1196"/>
      <c r="K1196"/>
      <c r="P1196" s="36"/>
    </row>
    <row r="1197" spans="2:16" x14ac:dyDescent="0.2">
      <c r="B1197"/>
      <c r="C1197" s="36"/>
      <c r="D1197" s="93"/>
      <c r="E1197" s="15"/>
      <c r="F1197"/>
      <c r="G1197" s="25"/>
      <c r="H1197" s="15"/>
      <c r="I1197" s="62"/>
      <c r="J1197"/>
      <c r="K1197"/>
      <c r="P1197" s="36"/>
    </row>
    <row r="1198" spans="2:16" x14ac:dyDescent="0.2">
      <c r="B1198"/>
      <c r="C1198" s="36"/>
      <c r="D1198" s="93"/>
      <c r="E1198" s="15"/>
      <c r="F1198"/>
      <c r="G1198" s="25"/>
      <c r="H1198" s="15"/>
      <c r="I1198" s="62"/>
      <c r="J1198"/>
      <c r="K1198"/>
      <c r="P1198" s="36"/>
    </row>
    <row r="1199" spans="2:16" x14ac:dyDescent="0.2">
      <c r="B1199"/>
      <c r="C1199" s="36"/>
      <c r="D1199" s="93"/>
      <c r="E1199" s="15"/>
      <c r="F1199"/>
      <c r="G1199" s="25"/>
      <c r="H1199" s="15"/>
      <c r="I1199" s="62"/>
      <c r="J1199"/>
      <c r="K1199"/>
      <c r="P1199" s="36"/>
    </row>
    <row r="1200" spans="2:16" x14ac:dyDescent="0.2">
      <c r="B1200"/>
      <c r="C1200" s="36"/>
      <c r="D1200" s="93"/>
      <c r="E1200" s="15"/>
      <c r="F1200"/>
      <c r="G1200" s="25"/>
      <c r="H1200" s="15"/>
      <c r="I1200" s="62"/>
      <c r="J1200"/>
      <c r="K1200"/>
      <c r="P1200" s="36"/>
    </row>
    <row r="1201" spans="2:16" x14ac:dyDescent="0.2">
      <c r="B1201"/>
      <c r="C1201" s="36"/>
      <c r="D1201" s="93"/>
      <c r="E1201" s="15"/>
      <c r="F1201"/>
      <c r="G1201" s="25"/>
      <c r="H1201" s="15"/>
      <c r="I1201" s="62"/>
      <c r="J1201"/>
      <c r="K1201"/>
      <c r="P1201" s="36"/>
    </row>
    <row r="1202" spans="2:16" x14ac:dyDescent="0.2">
      <c r="B1202"/>
      <c r="C1202" s="36"/>
      <c r="D1202" s="93"/>
      <c r="E1202" s="15"/>
      <c r="F1202"/>
      <c r="G1202" s="25"/>
      <c r="H1202" s="15"/>
      <c r="I1202" s="62"/>
      <c r="J1202"/>
      <c r="K1202"/>
      <c r="P1202" s="36"/>
    </row>
    <row r="1203" spans="2:16" x14ac:dyDescent="0.2">
      <c r="B1203"/>
      <c r="C1203" s="36"/>
      <c r="D1203" s="93"/>
      <c r="E1203" s="15"/>
      <c r="F1203"/>
      <c r="G1203" s="25"/>
      <c r="H1203" s="15"/>
      <c r="I1203" s="62"/>
      <c r="J1203"/>
      <c r="K1203"/>
      <c r="P1203" s="36"/>
    </row>
    <row r="1204" spans="2:16" x14ac:dyDescent="0.2">
      <c r="B1204"/>
      <c r="C1204" s="36"/>
      <c r="D1204" s="93"/>
      <c r="E1204" s="15"/>
      <c r="F1204"/>
      <c r="G1204" s="25"/>
      <c r="H1204" s="15"/>
      <c r="I1204" s="62"/>
      <c r="J1204"/>
      <c r="K1204"/>
      <c r="P1204" s="36"/>
    </row>
    <row r="1205" spans="2:16" x14ac:dyDescent="0.2">
      <c r="B1205"/>
      <c r="C1205" s="36"/>
      <c r="D1205" s="93"/>
      <c r="E1205" s="15"/>
      <c r="F1205"/>
      <c r="G1205" s="25"/>
      <c r="H1205" s="15"/>
      <c r="I1205" s="62"/>
      <c r="J1205"/>
      <c r="K1205"/>
      <c r="P1205" s="36"/>
    </row>
    <row r="1206" spans="2:16" x14ac:dyDescent="0.2">
      <c r="B1206"/>
      <c r="C1206" s="36"/>
      <c r="D1206" s="93"/>
      <c r="E1206" s="15"/>
      <c r="F1206"/>
      <c r="G1206" s="25"/>
      <c r="H1206" s="15"/>
      <c r="I1206" s="62"/>
      <c r="J1206"/>
      <c r="K1206"/>
      <c r="P1206" s="36"/>
    </row>
    <row r="1207" spans="2:16" x14ac:dyDescent="0.2">
      <c r="B1207"/>
      <c r="C1207" s="36"/>
      <c r="D1207" s="93"/>
      <c r="E1207" s="15"/>
      <c r="F1207"/>
      <c r="G1207" s="25"/>
      <c r="H1207" s="15"/>
      <c r="I1207" s="62"/>
      <c r="J1207"/>
      <c r="K1207"/>
      <c r="P1207" s="36"/>
    </row>
    <row r="1208" spans="2:16" x14ac:dyDescent="0.2">
      <c r="B1208"/>
      <c r="C1208" s="36"/>
      <c r="D1208" s="93"/>
      <c r="E1208" s="15"/>
      <c r="F1208"/>
      <c r="G1208" s="25"/>
      <c r="H1208" s="15"/>
      <c r="I1208" s="62"/>
      <c r="J1208"/>
      <c r="K1208"/>
      <c r="P1208" s="36"/>
    </row>
    <row r="1209" spans="2:16" x14ac:dyDescent="0.2">
      <c r="B1209"/>
      <c r="C1209" s="36"/>
      <c r="D1209" s="93"/>
      <c r="E1209" s="15"/>
      <c r="F1209"/>
      <c r="G1209" s="25"/>
      <c r="H1209" s="15"/>
      <c r="I1209" s="62"/>
      <c r="J1209"/>
      <c r="K1209"/>
      <c r="P1209" s="36"/>
    </row>
    <row r="1210" spans="2:16" x14ac:dyDescent="0.2">
      <c r="B1210"/>
      <c r="C1210" s="36"/>
      <c r="D1210" s="93"/>
      <c r="E1210" s="15"/>
      <c r="F1210"/>
      <c r="G1210" s="25"/>
      <c r="H1210" s="15"/>
      <c r="I1210" s="62"/>
      <c r="J1210"/>
      <c r="K1210"/>
      <c r="P1210" s="36"/>
    </row>
    <row r="1211" spans="2:16" x14ac:dyDescent="0.2">
      <c r="B1211"/>
      <c r="C1211" s="36"/>
      <c r="D1211" s="93"/>
      <c r="E1211" s="15"/>
      <c r="F1211"/>
      <c r="G1211" s="25"/>
      <c r="H1211" s="15"/>
      <c r="I1211" s="62"/>
      <c r="J1211"/>
      <c r="K1211"/>
      <c r="P1211" s="36"/>
    </row>
    <row r="1212" spans="2:16" x14ac:dyDescent="0.2">
      <c r="B1212"/>
      <c r="C1212" s="36"/>
      <c r="D1212" s="93"/>
      <c r="E1212" s="15"/>
      <c r="F1212"/>
      <c r="G1212" s="25"/>
      <c r="H1212" s="15"/>
      <c r="I1212" s="62"/>
      <c r="J1212"/>
      <c r="K1212"/>
      <c r="P1212" s="36"/>
    </row>
    <row r="1213" spans="2:16" x14ac:dyDescent="0.2">
      <c r="B1213"/>
      <c r="C1213" s="36"/>
      <c r="D1213" s="93"/>
      <c r="E1213" s="15"/>
      <c r="F1213"/>
      <c r="G1213" s="25"/>
      <c r="H1213" s="15"/>
      <c r="I1213" s="62"/>
      <c r="J1213"/>
      <c r="K1213"/>
      <c r="P1213" s="36"/>
    </row>
    <row r="1214" spans="2:16" x14ac:dyDescent="0.2">
      <c r="B1214"/>
      <c r="C1214" s="36"/>
      <c r="D1214" s="93"/>
      <c r="E1214" s="15"/>
      <c r="F1214"/>
      <c r="G1214" s="25"/>
      <c r="H1214" s="15"/>
      <c r="I1214" s="62"/>
      <c r="J1214"/>
      <c r="K1214"/>
      <c r="P1214" s="36"/>
    </row>
    <row r="1215" spans="2:16" x14ac:dyDescent="0.2">
      <c r="B1215"/>
      <c r="C1215" s="36"/>
      <c r="D1215" s="93"/>
      <c r="E1215" s="15"/>
      <c r="F1215"/>
      <c r="G1215" s="25"/>
      <c r="H1215" s="15"/>
      <c r="I1215" s="62"/>
      <c r="J1215"/>
      <c r="K1215"/>
      <c r="P1215" s="36"/>
    </row>
    <row r="1216" spans="2:16" x14ac:dyDescent="0.2">
      <c r="B1216"/>
      <c r="C1216" s="36"/>
      <c r="D1216" s="93"/>
      <c r="E1216" s="15"/>
      <c r="F1216"/>
      <c r="G1216" s="25"/>
      <c r="H1216" s="15"/>
      <c r="I1216" s="62"/>
      <c r="J1216"/>
      <c r="K1216"/>
      <c r="P1216" s="36"/>
    </row>
    <row r="1217" spans="2:16" x14ac:dyDescent="0.2">
      <c r="B1217"/>
      <c r="C1217" s="36"/>
      <c r="D1217" s="93"/>
      <c r="E1217" s="15"/>
      <c r="F1217"/>
      <c r="G1217" s="25"/>
      <c r="H1217" s="15"/>
      <c r="I1217" s="62"/>
      <c r="J1217"/>
      <c r="K1217"/>
      <c r="P1217" s="36"/>
    </row>
    <row r="1218" spans="2:16" x14ac:dyDescent="0.2">
      <c r="B1218"/>
      <c r="C1218" s="36"/>
      <c r="D1218" s="93"/>
      <c r="E1218" s="15"/>
      <c r="F1218"/>
      <c r="G1218" s="25"/>
      <c r="H1218" s="15"/>
      <c r="I1218" s="62"/>
      <c r="J1218"/>
      <c r="K1218"/>
      <c r="P1218" s="36"/>
    </row>
    <row r="1219" spans="2:16" x14ac:dyDescent="0.2">
      <c r="B1219"/>
      <c r="C1219" s="36"/>
      <c r="D1219" s="93"/>
      <c r="E1219" s="15"/>
      <c r="F1219"/>
      <c r="G1219" s="25"/>
      <c r="H1219" s="15"/>
      <c r="I1219" s="62"/>
      <c r="J1219"/>
      <c r="K1219"/>
      <c r="P1219" s="36"/>
    </row>
    <row r="1220" spans="2:16" x14ac:dyDescent="0.2">
      <c r="B1220"/>
      <c r="C1220" s="36"/>
      <c r="D1220" s="93"/>
      <c r="E1220" s="15"/>
      <c r="F1220"/>
      <c r="G1220" s="25"/>
      <c r="H1220" s="15"/>
      <c r="I1220" s="62"/>
      <c r="J1220"/>
      <c r="K1220"/>
      <c r="P1220" s="36"/>
    </row>
    <row r="1221" spans="2:16" x14ac:dyDescent="0.2">
      <c r="B1221"/>
      <c r="C1221" s="36"/>
      <c r="D1221" s="93"/>
      <c r="E1221" s="15"/>
      <c r="F1221"/>
      <c r="G1221" s="25"/>
      <c r="H1221" s="15"/>
      <c r="I1221" s="62"/>
      <c r="J1221"/>
      <c r="K1221"/>
      <c r="P1221" s="36"/>
    </row>
    <row r="1222" spans="2:16" x14ac:dyDescent="0.2">
      <c r="B1222"/>
      <c r="C1222" s="36"/>
      <c r="D1222" s="93"/>
      <c r="E1222" s="15"/>
      <c r="F1222"/>
      <c r="G1222" s="25"/>
      <c r="H1222" s="15"/>
      <c r="I1222" s="62"/>
      <c r="J1222"/>
      <c r="K1222"/>
      <c r="P1222" s="36"/>
    </row>
    <row r="1223" spans="2:16" x14ac:dyDescent="0.2">
      <c r="B1223"/>
      <c r="C1223" s="36"/>
      <c r="D1223" s="93"/>
      <c r="E1223" s="15"/>
      <c r="F1223"/>
      <c r="G1223" s="25"/>
      <c r="H1223" s="15"/>
      <c r="I1223" s="62"/>
      <c r="J1223"/>
      <c r="K1223"/>
      <c r="P1223" s="36"/>
    </row>
    <row r="1224" spans="2:16" x14ac:dyDescent="0.2">
      <c r="B1224"/>
      <c r="C1224" s="36"/>
      <c r="D1224" s="93"/>
      <c r="E1224" s="15"/>
      <c r="F1224"/>
      <c r="G1224" s="25"/>
      <c r="H1224" s="15"/>
      <c r="I1224" s="62"/>
      <c r="J1224"/>
      <c r="K1224"/>
      <c r="P1224" s="36"/>
    </row>
    <row r="1225" spans="2:16" x14ac:dyDescent="0.2">
      <c r="B1225"/>
      <c r="C1225" s="36"/>
      <c r="D1225" s="93"/>
      <c r="E1225" s="15"/>
      <c r="F1225"/>
      <c r="G1225" s="25"/>
      <c r="H1225" s="15"/>
      <c r="I1225" s="62"/>
      <c r="J1225"/>
      <c r="K1225"/>
      <c r="P1225" s="36"/>
    </row>
    <row r="1226" spans="2:16" x14ac:dyDescent="0.2">
      <c r="B1226"/>
      <c r="C1226" s="36"/>
      <c r="D1226" s="93"/>
      <c r="E1226" s="15"/>
      <c r="F1226"/>
      <c r="G1226" s="25"/>
      <c r="H1226" s="15"/>
      <c r="I1226" s="62"/>
      <c r="J1226"/>
      <c r="K1226"/>
      <c r="P1226" s="36"/>
    </row>
    <row r="1227" spans="2:16" x14ac:dyDescent="0.2">
      <c r="B1227"/>
      <c r="C1227" s="36"/>
      <c r="D1227" s="93"/>
      <c r="E1227" s="15"/>
      <c r="F1227"/>
      <c r="G1227" s="25"/>
      <c r="H1227" s="15"/>
      <c r="I1227" s="62"/>
      <c r="J1227"/>
      <c r="K1227"/>
      <c r="P1227" s="36"/>
    </row>
    <row r="1228" spans="2:16" x14ac:dyDescent="0.2">
      <c r="B1228"/>
      <c r="C1228" s="36"/>
      <c r="D1228" s="93"/>
      <c r="E1228" s="15"/>
      <c r="F1228"/>
      <c r="G1228" s="25"/>
      <c r="H1228" s="15"/>
      <c r="I1228" s="62"/>
      <c r="J1228"/>
      <c r="K1228"/>
      <c r="P1228" s="36"/>
    </row>
    <row r="1229" spans="2:16" x14ac:dyDescent="0.2">
      <c r="B1229"/>
      <c r="C1229" s="36"/>
      <c r="D1229" s="93"/>
      <c r="E1229" s="15"/>
      <c r="F1229"/>
      <c r="G1229" s="25"/>
      <c r="H1229" s="15"/>
      <c r="I1229" s="62"/>
      <c r="J1229"/>
      <c r="K1229"/>
      <c r="P1229" s="36"/>
    </row>
    <row r="1230" spans="2:16" x14ac:dyDescent="0.2">
      <c r="B1230"/>
      <c r="C1230" s="36"/>
      <c r="D1230" s="93"/>
      <c r="E1230" s="15"/>
      <c r="F1230"/>
      <c r="G1230" s="25"/>
      <c r="H1230" s="15"/>
      <c r="I1230" s="62"/>
      <c r="J1230"/>
      <c r="K1230"/>
      <c r="P1230" s="36"/>
    </row>
    <row r="1231" spans="2:16" x14ac:dyDescent="0.2">
      <c r="B1231"/>
      <c r="C1231" s="36"/>
      <c r="D1231" s="93"/>
      <c r="E1231" s="15"/>
      <c r="F1231"/>
      <c r="G1231" s="25"/>
      <c r="H1231" s="15"/>
      <c r="I1231" s="62"/>
      <c r="J1231"/>
      <c r="K1231"/>
      <c r="P1231" s="36"/>
    </row>
    <row r="1232" spans="2:16" x14ac:dyDescent="0.2">
      <c r="B1232"/>
      <c r="C1232" s="36"/>
      <c r="D1232" s="93"/>
      <c r="E1232" s="15"/>
      <c r="F1232"/>
      <c r="G1232" s="25"/>
      <c r="H1232" s="15"/>
      <c r="I1232" s="62"/>
      <c r="J1232"/>
      <c r="K1232"/>
      <c r="P1232" s="36"/>
    </row>
    <row r="1233" spans="2:16" x14ac:dyDescent="0.2">
      <c r="B1233"/>
      <c r="C1233" s="36"/>
      <c r="D1233" s="93"/>
      <c r="E1233" s="15"/>
      <c r="F1233"/>
      <c r="G1233" s="25"/>
      <c r="H1233" s="15"/>
      <c r="I1233" s="62"/>
      <c r="J1233"/>
      <c r="K1233"/>
      <c r="P1233" s="36"/>
    </row>
    <row r="1234" spans="2:16" x14ac:dyDescent="0.2">
      <c r="B1234"/>
      <c r="C1234" s="36"/>
      <c r="D1234" s="93"/>
      <c r="E1234" s="15"/>
      <c r="F1234"/>
      <c r="G1234" s="25"/>
      <c r="H1234" s="15"/>
      <c r="I1234" s="62"/>
      <c r="J1234"/>
      <c r="K1234"/>
      <c r="P1234" s="36"/>
    </row>
    <row r="1235" spans="2:16" x14ac:dyDescent="0.2">
      <c r="B1235"/>
      <c r="C1235" s="36"/>
      <c r="D1235" s="93"/>
      <c r="E1235" s="15"/>
      <c r="F1235"/>
      <c r="G1235" s="25"/>
      <c r="H1235" s="15"/>
      <c r="I1235" s="62"/>
      <c r="J1235"/>
      <c r="K1235"/>
      <c r="P1235" s="36"/>
    </row>
    <row r="1236" spans="2:16" x14ac:dyDescent="0.2">
      <c r="B1236"/>
      <c r="C1236" s="36"/>
      <c r="D1236" s="93"/>
      <c r="E1236" s="15"/>
      <c r="F1236"/>
      <c r="G1236" s="25"/>
      <c r="H1236" s="15"/>
      <c r="I1236" s="62"/>
      <c r="J1236"/>
      <c r="K1236"/>
      <c r="P1236" s="36"/>
    </row>
    <row r="1237" spans="2:16" x14ac:dyDescent="0.2">
      <c r="B1237"/>
      <c r="C1237" s="36"/>
      <c r="D1237" s="93"/>
      <c r="E1237" s="15"/>
      <c r="F1237"/>
      <c r="G1237" s="25"/>
      <c r="H1237" s="15"/>
      <c r="I1237" s="62"/>
      <c r="J1237"/>
      <c r="K1237"/>
      <c r="P1237" s="36"/>
    </row>
    <row r="1238" spans="2:16" x14ac:dyDescent="0.2">
      <c r="B1238"/>
      <c r="C1238" s="36"/>
      <c r="D1238" s="93"/>
      <c r="E1238" s="15"/>
      <c r="F1238"/>
      <c r="G1238" s="25"/>
      <c r="H1238" s="15"/>
      <c r="I1238" s="62"/>
      <c r="J1238"/>
      <c r="K1238"/>
      <c r="P1238" s="36"/>
    </row>
    <row r="1239" spans="2:16" x14ac:dyDescent="0.2">
      <c r="B1239"/>
      <c r="C1239" s="36"/>
      <c r="D1239" s="93"/>
      <c r="E1239" s="15"/>
      <c r="F1239"/>
      <c r="G1239" s="25"/>
      <c r="H1239" s="15"/>
      <c r="I1239" s="62"/>
      <c r="J1239"/>
      <c r="K1239"/>
      <c r="P1239" s="36"/>
    </row>
    <row r="1240" spans="2:16" x14ac:dyDescent="0.2">
      <c r="B1240"/>
      <c r="C1240" s="36"/>
      <c r="D1240" s="93"/>
      <c r="E1240" s="15"/>
      <c r="F1240"/>
      <c r="G1240" s="25"/>
      <c r="H1240" s="15"/>
      <c r="I1240" s="62"/>
      <c r="J1240"/>
      <c r="K1240"/>
      <c r="P1240" s="36"/>
    </row>
    <row r="1241" spans="2:16" x14ac:dyDescent="0.2">
      <c r="B1241"/>
      <c r="C1241" s="36"/>
      <c r="D1241" s="93"/>
      <c r="E1241" s="15"/>
      <c r="F1241"/>
      <c r="G1241" s="25"/>
      <c r="H1241" s="15"/>
      <c r="I1241" s="62"/>
      <c r="J1241"/>
      <c r="K1241"/>
      <c r="P1241" s="36"/>
    </row>
    <row r="1242" spans="2:16" x14ac:dyDescent="0.2">
      <c r="B1242"/>
      <c r="C1242" s="36"/>
      <c r="D1242" s="93"/>
      <c r="E1242" s="15"/>
      <c r="F1242"/>
      <c r="G1242" s="25"/>
      <c r="H1242" s="15"/>
      <c r="I1242" s="62"/>
      <c r="J1242"/>
      <c r="K1242"/>
      <c r="P1242" s="36"/>
    </row>
    <row r="1243" spans="2:16" x14ac:dyDescent="0.2">
      <c r="B1243"/>
      <c r="C1243" s="36"/>
      <c r="D1243" s="93"/>
      <c r="E1243" s="15"/>
      <c r="F1243"/>
      <c r="G1243" s="25"/>
      <c r="H1243" s="15"/>
      <c r="I1243" s="62"/>
      <c r="J1243"/>
      <c r="K1243"/>
      <c r="P1243" s="36"/>
    </row>
    <row r="1244" spans="2:16" x14ac:dyDescent="0.2">
      <c r="B1244"/>
      <c r="C1244" s="36"/>
      <c r="D1244" s="93"/>
      <c r="E1244" s="15"/>
      <c r="F1244"/>
      <c r="G1244" s="25"/>
      <c r="H1244" s="15"/>
      <c r="I1244" s="62"/>
      <c r="J1244"/>
      <c r="K1244"/>
      <c r="P1244" s="36"/>
    </row>
    <row r="1245" spans="2:16" x14ac:dyDescent="0.2">
      <c r="B1245"/>
      <c r="C1245" s="36"/>
      <c r="D1245" s="93"/>
      <c r="E1245" s="15"/>
      <c r="F1245"/>
      <c r="G1245" s="25"/>
      <c r="H1245" s="15"/>
      <c r="I1245" s="62"/>
      <c r="J1245"/>
      <c r="K1245"/>
      <c r="P1245" s="36"/>
    </row>
    <row r="1246" spans="2:16" x14ac:dyDescent="0.2">
      <c r="B1246"/>
      <c r="C1246" s="36"/>
      <c r="D1246" s="93"/>
      <c r="E1246" s="15"/>
      <c r="F1246"/>
      <c r="G1246" s="25"/>
      <c r="H1246" s="15"/>
      <c r="I1246" s="62"/>
      <c r="J1246"/>
      <c r="K1246"/>
      <c r="P1246" s="36"/>
    </row>
    <row r="1247" spans="2:16" x14ac:dyDescent="0.2">
      <c r="B1247"/>
      <c r="C1247" s="36"/>
      <c r="D1247" s="93"/>
      <c r="E1247" s="15"/>
      <c r="F1247"/>
      <c r="G1247" s="25"/>
      <c r="H1247" s="15"/>
      <c r="I1247" s="62"/>
      <c r="J1247"/>
      <c r="K1247"/>
      <c r="P1247" s="36"/>
    </row>
    <row r="1248" spans="2:16" x14ac:dyDescent="0.2">
      <c r="B1248"/>
      <c r="C1248" s="36"/>
      <c r="D1248" s="93"/>
      <c r="E1248" s="15"/>
      <c r="F1248"/>
      <c r="G1248" s="25"/>
      <c r="H1248" s="15"/>
      <c r="I1248" s="62"/>
      <c r="J1248"/>
      <c r="K1248"/>
      <c r="P1248" s="36"/>
    </row>
    <row r="1249" spans="2:16" x14ac:dyDescent="0.2">
      <c r="B1249"/>
      <c r="C1249" s="36"/>
      <c r="D1249" s="93"/>
      <c r="E1249" s="15"/>
      <c r="F1249"/>
      <c r="G1249" s="25"/>
      <c r="H1249" s="15"/>
      <c r="I1249" s="62"/>
      <c r="J1249"/>
      <c r="K1249"/>
      <c r="P1249" s="36"/>
    </row>
    <row r="1250" spans="2:16" x14ac:dyDescent="0.2">
      <c r="B1250"/>
      <c r="C1250" s="36"/>
      <c r="D1250" s="93"/>
      <c r="E1250" s="15"/>
      <c r="F1250"/>
      <c r="G1250" s="25"/>
      <c r="H1250" s="15"/>
      <c r="I1250" s="62"/>
      <c r="J1250"/>
      <c r="K1250"/>
      <c r="P1250" s="36"/>
    </row>
    <row r="1251" spans="2:16" x14ac:dyDescent="0.2">
      <c r="B1251"/>
      <c r="C1251" s="36"/>
      <c r="D1251" s="93"/>
      <c r="E1251" s="15"/>
      <c r="F1251"/>
      <c r="G1251" s="25"/>
      <c r="H1251" s="15"/>
      <c r="I1251" s="62"/>
      <c r="J1251"/>
      <c r="K1251"/>
      <c r="P1251" s="36"/>
    </row>
    <row r="1252" spans="2:16" x14ac:dyDescent="0.2">
      <c r="B1252"/>
      <c r="C1252" s="36"/>
      <c r="D1252" s="93"/>
      <c r="E1252" s="15"/>
      <c r="F1252"/>
      <c r="G1252" s="25"/>
      <c r="H1252" s="15"/>
      <c r="I1252" s="62"/>
      <c r="J1252"/>
      <c r="K1252"/>
      <c r="P1252" s="36"/>
    </row>
    <row r="1253" spans="2:16" x14ac:dyDescent="0.2">
      <c r="B1253"/>
      <c r="C1253" s="36"/>
      <c r="D1253" s="93"/>
      <c r="E1253" s="15"/>
      <c r="F1253"/>
      <c r="G1253" s="25"/>
      <c r="H1253" s="15"/>
      <c r="I1253" s="62"/>
      <c r="J1253"/>
      <c r="K1253"/>
      <c r="P1253" s="36"/>
    </row>
    <row r="1254" spans="2:16" x14ac:dyDescent="0.2">
      <c r="B1254"/>
      <c r="C1254" s="36"/>
      <c r="D1254" s="93"/>
      <c r="E1254" s="15"/>
      <c r="F1254"/>
      <c r="G1254" s="25"/>
      <c r="H1254" s="15"/>
      <c r="I1254" s="62"/>
      <c r="J1254"/>
      <c r="K1254"/>
      <c r="P1254" s="36"/>
    </row>
    <row r="1255" spans="2:16" x14ac:dyDescent="0.2">
      <c r="B1255"/>
      <c r="C1255" s="36"/>
      <c r="D1255" s="93"/>
      <c r="E1255" s="15"/>
      <c r="F1255"/>
      <c r="G1255" s="25"/>
      <c r="H1255" s="15"/>
      <c r="I1255" s="62"/>
      <c r="J1255"/>
      <c r="K1255"/>
      <c r="P1255" s="36"/>
    </row>
    <row r="1256" spans="2:16" x14ac:dyDescent="0.2">
      <c r="B1256"/>
      <c r="C1256" s="36"/>
      <c r="D1256" s="93"/>
      <c r="E1256" s="15"/>
      <c r="F1256"/>
      <c r="G1256" s="25"/>
      <c r="H1256" s="15"/>
      <c r="I1256" s="62"/>
      <c r="J1256"/>
      <c r="K1256"/>
      <c r="P1256" s="36"/>
    </row>
    <row r="1257" spans="2:16" x14ac:dyDescent="0.2">
      <c r="B1257"/>
      <c r="C1257" s="36"/>
      <c r="D1257" s="93"/>
      <c r="E1257" s="15"/>
      <c r="F1257"/>
      <c r="G1257" s="25"/>
      <c r="H1257" s="15"/>
      <c r="I1257" s="62"/>
      <c r="J1257"/>
      <c r="K1257"/>
      <c r="P1257" s="36"/>
    </row>
    <row r="1258" spans="2:16" x14ac:dyDescent="0.2">
      <c r="B1258"/>
      <c r="C1258" s="36"/>
      <c r="D1258" s="93"/>
      <c r="E1258" s="15"/>
      <c r="F1258"/>
      <c r="G1258" s="25"/>
      <c r="H1258" s="15"/>
      <c r="I1258" s="62"/>
      <c r="J1258"/>
      <c r="K1258"/>
      <c r="P1258" s="36"/>
    </row>
    <row r="1259" spans="2:16" x14ac:dyDescent="0.2">
      <c r="B1259"/>
      <c r="C1259" s="36"/>
      <c r="D1259" s="93"/>
      <c r="E1259" s="15"/>
      <c r="F1259"/>
      <c r="G1259" s="25"/>
      <c r="H1259" s="15"/>
      <c r="I1259" s="62"/>
      <c r="J1259"/>
      <c r="K1259"/>
      <c r="P1259" s="36"/>
    </row>
    <row r="1260" spans="2:16" x14ac:dyDescent="0.2">
      <c r="B1260"/>
      <c r="C1260" s="36"/>
      <c r="D1260" s="93"/>
      <c r="E1260" s="15"/>
      <c r="F1260"/>
      <c r="G1260" s="25"/>
      <c r="H1260" s="15"/>
      <c r="I1260" s="62"/>
      <c r="J1260"/>
      <c r="K1260"/>
      <c r="P1260" s="36"/>
    </row>
    <row r="1261" spans="2:16" x14ac:dyDescent="0.2">
      <c r="B1261"/>
      <c r="C1261" s="36"/>
      <c r="D1261" s="93"/>
      <c r="E1261" s="15"/>
      <c r="F1261"/>
      <c r="G1261" s="25"/>
      <c r="H1261" s="15"/>
      <c r="I1261" s="62"/>
      <c r="J1261"/>
      <c r="K1261"/>
      <c r="P1261" s="36"/>
    </row>
    <row r="1262" spans="2:16" x14ac:dyDescent="0.2">
      <c r="B1262"/>
      <c r="C1262" s="36"/>
      <c r="D1262" s="93"/>
      <c r="E1262" s="15"/>
      <c r="F1262"/>
      <c r="G1262" s="25"/>
      <c r="H1262" s="15"/>
      <c r="I1262" s="62"/>
      <c r="J1262"/>
      <c r="K1262"/>
      <c r="P1262" s="36"/>
    </row>
    <row r="1263" spans="2:16" x14ac:dyDescent="0.2">
      <c r="B1263"/>
      <c r="C1263" s="36"/>
      <c r="D1263" s="93"/>
      <c r="E1263" s="15"/>
      <c r="F1263"/>
      <c r="G1263" s="25"/>
      <c r="H1263" s="15"/>
      <c r="I1263" s="62"/>
      <c r="J1263"/>
      <c r="K1263"/>
      <c r="P1263" s="36"/>
    </row>
    <row r="1264" spans="2:16" x14ac:dyDescent="0.2">
      <c r="B1264"/>
      <c r="C1264" s="36"/>
      <c r="D1264" s="93"/>
      <c r="E1264" s="15"/>
      <c r="F1264"/>
      <c r="G1264" s="25"/>
      <c r="H1264" s="15"/>
      <c r="I1264" s="62"/>
      <c r="J1264"/>
      <c r="K1264"/>
      <c r="P1264" s="36"/>
    </row>
    <row r="1265" spans="2:16" x14ac:dyDescent="0.2">
      <c r="B1265"/>
      <c r="C1265" s="36"/>
      <c r="D1265" s="93"/>
      <c r="E1265" s="15"/>
      <c r="F1265"/>
      <c r="G1265" s="25"/>
      <c r="H1265" s="15"/>
      <c r="I1265" s="62"/>
      <c r="J1265"/>
      <c r="K1265"/>
      <c r="P1265" s="36"/>
    </row>
    <row r="1266" spans="2:16" x14ac:dyDescent="0.2">
      <c r="B1266"/>
      <c r="C1266" s="36"/>
      <c r="D1266" s="93"/>
      <c r="E1266" s="15"/>
      <c r="F1266"/>
      <c r="G1266" s="25"/>
      <c r="H1266" s="15"/>
      <c r="I1266" s="62"/>
      <c r="J1266"/>
      <c r="K1266"/>
      <c r="P1266" s="36"/>
    </row>
    <row r="1267" spans="2:16" x14ac:dyDescent="0.2">
      <c r="B1267"/>
      <c r="C1267" s="36"/>
      <c r="D1267" s="93"/>
      <c r="E1267" s="15"/>
      <c r="F1267"/>
      <c r="G1267" s="25"/>
      <c r="H1267" s="15"/>
      <c r="I1267" s="62"/>
      <c r="J1267"/>
      <c r="K1267"/>
      <c r="P1267" s="36"/>
    </row>
    <row r="1268" spans="2:16" x14ac:dyDescent="0.2">
      <c r="B1268"/>
      <c r="C1268" s="36"/>
      <c r="D1268" s="93"/>
      <c r="E1268" s="15"/>
      <c r="F1268"/>
      <c r="G1268" s="25"/>
      <c r="H1268" s="15"/>
      <c r="I1268" s="62"/>
      <c r="J1268"/>
      <c r="K1268"/>
      <c r="P1268" s="36"/>
    </row>
    <row r="1269" spans="2:16" x14ac:dyDescent="0.2">
      <c r="B1269"/>
      <c r="C1269" s="36"/>
      <c r="D1269" s="93"/>
      <c r="E1269" s="15"/>
      <c r="F1269"/>
      <c r="G1269" s="25"/>
      <c r="H1269" s="15"/>
      <c r="I1269" s="62"/>
      <c r="J1269"/>
      <c r="K1269"/>
      <c r="P1269" s="36"/>
    </row>
    <row r="1270" spans="2:16" x14ac:dyDescent="0.2">
      <c r="B1270"/>
      <c r="C1270" s="36"/>
      <c r="D1270" s="93"/>
      <c r="E1270" s="15"/>
      <c r="F1270"/>
      <c r="G1270" s="25"/>
      <c r="H1270" s="15"/>
      <c r="I1270" s="62"/>
      <c r="J1270"/>
      <c r="K1270"/>
      <c r="P1270" s="36"/>
    </row>
    <row r="1271" spans="2:16" x14ac:dyDescent="0.2">
      <c r="B1271"/>
      <c r="C1271" s="36"/>
      <c r="D1271" s="93"/>
      <c r="E1271" s="15"/>
      <c r="F1271"/>
      <c r="G1271" s="25"/>
      <c r="H1271" s="15"/>
      <c r="I1271" s="62"/>
      <c r="J1271"/>
      <c r="K1271"/>
      <c r="P1271" s="36"/>
    </row>
    <row r="1272" spans="2:16" x14ac:dyDescent="0.2">
      <c r="B1272"/>
      <c r="C1272" s="36"/>
      <c r="D1272" s="93"/>
      <c r="E1272" s="15"/>
      <c r="F1272"/>
      <c r="G1272" s="25"/>
      <c r="H1272" s="15"/>
      <c r="I1272" s="62"/>
      <c r="J1272"/>
      <c r="K1272"/>
      <c r="P1272" s="36"/>
    </row>
    <row r="1273" spans="2:16" x14ac:dyDescent="0.2">
      <c r="B1273"/>
      <c r="C1273" s="36"/>
      <c r="D1273" s="93"/>
      <c r="E1273" s="15"/>
      <c r="F1273"/>
      <c r="G1273" s="25"/>
      <c r="H1273" s="15"/>
      <c r="I1273" s="62"/>
      <c r="J1273"/>
      <c r="K1273"/>
      <c r="P1273" s="36"/>
    </row>
    <row r="1274" spans="2:16" x14ac:dyDescent="0.2">
      <c r="B1274"/>
      <c r="C1274" s="36"/>
      <c r="D1274" s="93"/>
      <c r="E1274" s="15"/>
      <c r="F1274"/>
      <c r="G1274" s="25"/>
      <c r="H1274" s="15"/>
      <c r="I1274" s="62"/>
      <c r="J1274"/>
      <c r="K1274"/>
      <c r="P1274" s="36"/>
    </row>
    <row r="1275" spans="2:16" x14ac:dyDescent="0.2">
      <c r="B1275"/>
      <c r="C1275" s="36"/>
      <c r="D1275" s="93"/>
      <c r="E1275" s="15"/>
      <c r="F1275"/>
      <c r="G1275" s="25"/>
      <c r="H1275" s="15"/>
      <c r="I1275" s="62"/>
      <c r="J1275"/>
      <c r="K1275"/>
      <c r="P1275" s="36"/>
    </row>
    <row r="1276" spans="2:16" x14ac:dyDescent="0.2">
      <c r="B1276"/>
      <c r="C1276" s="36"/>
      <c r="D1276" s="93"/>
      <c r="E1276" s="15"/>
      <c r="F1276"/>
      <c r="G1276" s="25"/>
      <c r="H1276" s="15"/>
      <c r="I1276" s="62"/>
      <c r="J1276"/>
      <c r="K1276"/>
      <c r="P1276" s="36"/>
    </row>
    <row r="1277" spans="2:16" x14ac:dyDescent="0.2">
      <c r="B1277"/>
      <c r="C1277" s="36"/>
      <c r="D1277" s="93"/>
      <c r="E1277" s="15"/>
      <c r="F1277"/>
      <c r="G1277" s="25"/>
      <c r="H1277" s="15"/>
      <c r="I1277" s="62"/>
      <c r="J1277"/>
      <c r="K1277"/>
      <c r="P1277" s="36"/>
    </row>
    <row r="1278" spans="2:16" x14ac:dyDescent="0.2">
      <c r="B1278"/>
      <c r="C1278" s="36"/>
      <c r="D1278" s="93"/>
      <c r="E1278" s="15"/>
      <c r="F1278"/>
      <c r="G1278" s="25"/>
      <c r="H1278" s="15"/>
      <c r="I1278" s="62"/>
      <c r="J1278"/>
      <c r="K1278"/>
      <c r="P1278" s="36"/>
    </row>
    <row r="1279" spans="2:16" x14ac:dyDescent="0.2">
      <c r="B1279"/>
      <c r="C1279" s="36"/>
      <c r="D1279" s="93"/>
      <c r="E1279" s="15"/>
      <c r="F1279"/>
      <c r="G1279" s="25"/>
      <c r="H1279" s="15"/>
      <c r="I1279" s="62"/>
      <c r="J1279"/>
      <c r="K1279"/>
      <c r="P1279" s="36"/>
    </row>
    <row r="1280" spans="2:16" x14ac:dyDescent="0.2">
      <c r="B1280"/>
      <c r="C1280" s="36"/>
      <c r="D1280" s="93"/>
      <c r="E1280" s="15"/>
      <c r="F1280"/>
      <c r="G1280" s="25"/>
      <c r="H1280" s="15"/>
      <c r="I1280" s="62"/>
      <c r="J1280"/>
      <c r="K1280"/>
      <c r="P1280" s="36"/>
    </row>
    <row r="1281" spans="2:16" x14ac:dyDescent="0.2">
      <c r="B1281"/>
      <c r="C1281" s="36"/>
      <c r="D1281" s="93"/>
      <c r="E1281" s="15"/>
      <c r="F1281"/>
      <c r="G1281" s="25"/>
      <c r="H1281" s="15"/>
      <c r="I1281" s="62"/>
      <c r="J1281"/>
      <c r="K1281"/>
      <c r="P1281" s="36"/>
    </row>
    <row r="1282" spans="2:16" x14ac:dyDescent="0.2">
      <c r="B1282"/>
      <c r="C1282" s="36"/>
      <c r="D1282" s="93"/>
      <c r="E1282" s="15"/>
      <c r="F1282"/>
      <c r="G1282" s="25"/>
      <c r="H1282" s="15"/>
      <c r="I1282" s="62"/>
      <c r="J1282"/>
      <c r="K1282"/>
      <c r="P1282" s="36"/>
    </row>
    <row r="1283" spans="2:16" x14ac:dyDescent="0.2">
      <c r="B1283"/>
      <c r="C1283" s="36"/>
      <c r="D1283" s="93"/>
      <c r="E1283" s="15"/>
      <c r="F1283"/>
      <c r="G1283" s="25"/>
      <c r="H1283" s="15"/>
      <c r="I1283" s="62"/>
      <c r="J1283"/>
      <c r="K1283"/>
      <c r="P1283" s="36"/>
    </row>
    <row r="1284" spans="2:16" x14ac:dyDescent="0.2">
      <c r="B1284"/>
      <c r="C1284" s="36"/>
      <c r="D1284" s="93"/>
      <c r="E1284" s="15"/>
      <c r="F1284"/>
      <c r="G1284" s="25"/>
      <c r="H1284" s="15"/>
      <c r="I1284" s="62"/>
      <c r="J1284"/>
      <c r="K1284"/>
      <c r="P1284" s="36"/>
    </row>
    <row r="1285" spans="2:16" x14ac:dyDescent="0.2">
      <c r="B1285"/>
      <c r="C1285" s="36"/>
      <c r="D1285" s="93"/>
      <c r="E1285" s="15"/>
      <c r="F1285"/>
      <c r="G1285" s="25"/>
      <c r="H1285" s="15"/>
      <c r="I1285" s="62"/>
      <c r="J1285"/>
      <c r="K1285"/>
      <c r="P1285" s="36"/>
    </row>
    <row r="1286" spans="2:16" x14ac:dyDescent="0.2">
      <c r="B1286"/>
      <c r="C1286" s="36"/>
      <c r="D1286" s="93"/>
      <c r="E1286" s="15"/>
      <c r="F1286"/>
      <c r="G1286" s="25"/>
      <c r="H1286" s="15"/>
      <c r="I1286" s="62"/>
      <c r="J1286"/>
      <c r="K1286"/>
      <c r="P1286" s="36"/>
    </row>
    <row r="1287" spans="2:16" x14ac:dyDescent="0.2">
      <c r="B1287"/>
      <c r="C1287" s="36"/>
      <c r="D1287" s="93"/>
      <c r="E1287" s="15"/>
      <c r="F1287"/>
      <c r="G1287" s="25"/>
      <c r="H1287" s="15"/>
      <c r="I1287" s="62"/>
      <c r="J1287"/>
      <c r="K1287"/>
      <c r="P1287" s="36"/>
    </row>
    <row r="1288" spans="2:16" x14ac:dyDescent="0.2">
      <c r="B1288"/>
      <c r="C1288" s="36"/>
      <c r="D1288" s="93"/>
      <c r="E1288" s="15"/>
      <c r="F1288"/>
      <c r="G1288" s="25"/>
      <c r="H1288" s="15"/>
      <c r="I1288" s="62"/>
      <c r="J1288"/>
      <c r="K1288"/>
      <c r="P1288" s="36"/>
    </row>
    <row r="1289" spans="2:16" x14ac:dyDescent="0.2">
      <c r="B1289"/>
      <c r="C1289" s="36"/>
      <c r="D1289" s="93"/>
      <c r="E1289" s="15"/>
      <c r="F1289"/>
      <c r="G1289" s="25"/>
      <c r="H1289" s="15"/>
      <c r="I1289" s="62"/>
      <c r="J1289"/>
      <c r="K1289"/>
      <c r="P1289" s="36"/>
    </row>
    <row r="1290" spans="2:16" x14ac:dyDescent="0.2">
      <c r="B1290"/>
      <c r="C1290" s="36"/>
      <c r="D1290" s="93"/>
      <c r="E1290" s="15"/>
      <c r="F1290"/>
      <c r="G1290" s="25"/>
      <c r="H1290" s="15"/>
      <c r="I1290" s="62"/>
      <c r="J1290"/>
      <c r="K1290"/>
      <c r="P1290" s="36"/>
    </row>
    <row r="1291" spans="2:16" x14ac:dyDescent="0.2">
      <c r="B1291"/>
      <c r="C1291" s="36"/>
      <c r="D1291" s="93"/>
      <c r="E1291" s="15"/>
      <c r="F1291"/>
      <c r="G1291" s="25"/>
      <c r="H1291" s="15"/>
      <c r="I1291" s="62"/>
      <c r="J1291"/>
      <c r="K1291"/>
      <c r="P1291" s="36"/>
    </row>
    <row r="1292" spans="2:16" x14ac:dyDescent="0.2">
      <c r="B1292"/>
      <c r="C1292" s="36"/>
      <c r="D1292" s="93"/>
      <c r="E1292" s="15"/>
      <c r="F1292"/>
      <c r="G1292" s="25"/>
      <c r="H1292" s="15"/>
      <c r="I1292" s="62"/>
      <c r="J1292"/>
      <c r="K1292"/>
      <c r="P1292" s="36"/>
    </row>
    <row r="1293" spans="2:16" x14ac:dyDescent="0.2">
      <c r="B1293"/>
      <c r="C1293" s="36"/>
      <c r="D1293" s="93"/>
      <c r="E1293" s="15"/>
      <c r="F1293"/>
      <c r="G1293" s="25"/>
      <c r="H1293" s="15"/>
      <c r="I1293" s="62"/>
      <c r="J1293"/>
      <c r="K1293"/>
      <c r="P1293" s="36"/>
    </row>
    <row r="1294" spans="2:16" x14ac:dyDescent="0.2">
      <c r="B1294"/>
      <c r="C1294" s="36"/>
      <c r="D1294" s="93"/>
      <c r="E1294" s="15"/>
      <c r="F1294"/>
      <c r="G1294" s="25"/>
      <c r="H1294" s="15"/>
      <c r="I1294" s="62"/>
      <c r="J1294"/>
      <c r="K1294"/>
      <c r="P1294" s="36"/>
    </row>
    <row r="1295" spans="2:16" x14ac:dyDescent="0.2">
      <c r="B1295"/>
      <c r="C1295" s="36"/>
      <c r="D1295" s="93"/>
      <c r="E1295" s="15"/>
      <c r="F1295"/>
      <c r="G1295" s="25"/>
      <c r="H1295" s="15"/>
      <c r="I1295" s="62"/>
      <c r="J1295"/>
      <c r="K1295"/>
      <c r="P1295" s="36"/>
    </row>
    <row r="1296" spans="2:16" x14ac:dyDescent="0.2">
      <c r="B1296"/>
      <c r="C1296" s="36"/>
      <c r="D1296" s="93"/>
      <c r="E1296" s="15"/>
      <c r="F1296"/>
      <c r="G1296" s="25"/>
      <c r="H1296" s="15"/>
      <c r="I1296" s="62"/>
      <c r="J1296"/>
      <c r="K1296"/>
      <c r="P1296" s="36"/>
    </row>
    <row r="1297" spans="2:16" x14ac:dyDescent="0.2">
      <c r="B1297"/>
      <c r="C1297" s="36"/>
      <c r="D1297" s="93"/>
      <c r="E1297" s="15"/>
      <c r="F1297"/>
      <c r="G1297" s="25"/>
      <c r="H1297" s="15"/>
      <c r="I1297" s="62"/>
      <c r="J1297"/>
      <c r="K1297"/>
      <c r="P1297" s="36"/>
    </row>
    <row r="1298" spans="2:16" x14ac:dyDescent="0.2">
      <c r="B1298"/>
      <c r="C1298" s="36"/>
      <c r="D1298" s="93"/>
      <c r="E1298" s="15"/>
      <c r="F1298"/>
      <c r="G1298" s="25"/>
      <c r="H1298" s="15"/>
      <c r="I1298" s="62"/>
      <c r="J1298"/>
      <c r="K1298"/>
      <c r="P1298" s="36"/>
    </row>
    <row r="1299" spans="2:16" x14ac:dyDescent="0.2">
      <c r="B1299"/>
      <c r="C1299" s="36"/>
      <c r="D1299" s="93"/>
      <c r="E1299" s="15"/>
      <c r="F1299"/>
      <c r="G1299" s="25"/>
      <c r="H1299" s="15"/>
      <c r="I1299" s="62"/>
      <c r="J1299"/>
      <c r="K1299"/>
      <c r="P1299" s="36"/>
    </row>
    <row r="1300" spans="2:16" x14ac:dyDescent="0.2">
      <c r="B1300"/>
      <c r="C1300" s="36"/>
      <c r="D1300" s="93"/>
      <c r="E1300" s="15"/>
      <c r="F1300"/>
      <c r="G1300" s="25"/>
      <c r="H1300" s="15"/>
      <c r="I1300" s="62"/>
      <c r="J1300"/>
      <c r="K1300"/>
      <c r="P1300" s="36"/>
    </row>
    <row r="1301" spans="2:16" x14ac:dyDescent="0.2">
      <c r="B1301"/>
      <c r="C1301" s="36"/>
      <c r="D1301" s="93"/>
      <c r="E1301" s="15"/>
      <c r="F1301"/>
      <c r="G1301" s="25"/>
      <c r="H1301" s="15"/>
      <c r="I1301" s="62"/>
      <c r="J1301"/>
      <c r="K1301"/>
      <c r="P1301" s="36"/>
    </row>
    <row r="1302" spans="2:16" x14ac:dyDescent="0.2">
      <c r="B1302"/>
      <c r="C1302" s="36"/>
      <c r="D1302" s="93"/>
      <c r="E1302" s="15"/>
      <c r="F1302"/>
      <c r="G1302" s="25"/>
      <c r="H1302" s="15"/>
      <c r="I1302" s="62"/>
      <c r="J1302"/>
      <c r="K1302"/>
      <c r="P1302" s="36"/>
    </row>
    <row r="1303" spans="2:16" x14ac:dyDescent="0.2">
      <c r="B1303"/>
      <c r="C1303" s="36"/>
      <c r="D1303" s="93"/>
      <c r="E1303" s="15"/>
      <c r="F1303"/>
      <c r="G1303" s="25"/>
      <c r="H1303" s="15"/>
      <c r="I1303" s="62"/>
      <c r="J1303"/>
      <c r="K1303"/>
      <c r="P1303" s="36"/>
    </row>
    <row r="1304" spans="2:16" x14ac:dyDescent="0.2">
      <c r="B1304"/>
      <c r="C1304" s="36"/>
      <c r="D1304" s="93"/>
      <c r="E1304" s="15"/>
      <c r="F1304"/>
      <c r="G1304" s="25"/>
      <c r="H1304" s="15"/>
      <c r="I1304" s="62"/>
      <c r="J1304"/>
      <c r="K1304"/>
      <c r="P1304" s="36"/>
    </row>
    <row r="1305" spans="2:16" x14ac:dyDescent="0.2">
      <c r="B1305"/>
      <c r="C1305" s="36"/>
      <c r="D1305" s="93"/>
      <c r="E1305" s="15"/>
      <c r="F1305"/>
      <c r="G1305" s="25"/>
      <c r="H1305" s="15"/>
      <c r="I1305" s="62"/>
      <c r="J1305"/>
      <c r="K1305"/>
      <c r="P1305" s="36"/>
    </row>
    <row r="1306" spans="2:16" x14ac:dyDescent="0.2">
      <c r="B1306"/>
      <c r="C1306" s="36"/>
      <c r="D1306" s="93"/>
      <c r="E1306" s="15"/>
      <c r="F1306"/>
      <c r="G1306" s="25"/>
      <c r="H1306" s="15"/>
      <c r="I1306" s="62"/>
      <c r="J1306"/>
      <c r="K1306"/>
      <c r="P1306" s="36"/>
    </row>
    <row r="1307" spans="2:16" x14ac:dyDescent="0.2">
      <c r="B1307"/>
      <c r="C1307" s="36"/>
      <c r="D1307" s="93"/>
      <c r="E1307" s="15"/>
      <c r="F1307"/>
      <c r="G1307" s="25"/>
      <c r="H1307" s="15"/>
      <c r="I1307" s="62"/>
      <c r="J1307"/>
      <c r="K1307"/>
      <c r="P1307" s="36"/>
    </row>
    <row r="1308" spans="2:16" x14ac:dyDescent="0.2">
      <c r="B1308"/>
      <c r="C1308" s="36"/>
      <c r="D1308" s="93"/>
      <c r="E1308" s="15"/>
      <c r="F1308"/>
      <c r="G1308" s="25"/>
      <c r="H1308" s="15"/>
      <c r="I1308" s="62"/>
      <c r="J1308"/>
      <c r="K1308"/>
      <c r="P1308" s="36"/>
    </row>
    <row r="1309" spans="2:16" x14ac:dyDescent="0.2">
      <c r="B1309"/>
      <c r="C1309" s="36"/>
      <c r="D1309" s="93"/>
      <c r="E1309" s="15"/>
      <c r="F1309"/>
      <c r="G1309" s="25"/>
      <c r="H1309" s="15"/>
      <c r="I1309" s="62"/>
      <c r="J1309"/>
      <c r="K1309"/>
      <c r="P1309" s="36"/>
    </row>
    <row r="1310" spans="2:16" x14ac:dyDescent="0.2">
      <c r="B1310"/>
      <c r="C1310" s="36"/>
      <c r="D1310" s="93"/>
      <c r="E1310" s="15"/>
      <c r="F1310"/>
      <c r="G1310" s="25"/>
      <c r="H1310" s="15"/>
      <c r="I1310" s="62"/>
      <c r="J1310"/>
      <c r="K1310"/>
      <c r="P1310" s="36"/>
    </row>
    <row r="1311" spans="2:16" x14ac:dyDescent="0.2">
      <c r="B1311"/>
      <c r="C1311" s="36"/>
      <c r="D1311" s="93"/>
      <c r="E1311" s="15"/>
      <c r="F1311"/>
      <c r="G1311" s="25"/>
      <c r="H1311" s="15"/>
      <c r="I1311" s="62"/>
      <c r="J1311"/>
      <c r="K1311"/>
      <c r="P1311" s="36"/>
    </row>
    <row r="1312" spans="2:16" x14ac:dyDescent="0.2">
      <c r="B1312"/>
      <c r="C1312" s="36"/>
      <c r="D1312" s="93"/>
      <c r="E1312" s="15"/>
      <c r="F1312"/>
      <c r="G1312" s="25"/>
      <c r="H1312" s="15"/>
      <c r="I1312" s="62"/>
      <c r="J1312"/>
      <c r="K1312"/>
      <c r="P1312" s="36"/>
    </row>
    <row r="1313" spans="2:16" x14ac:dyDescent="0.2">
      <c r="B1313"/>
      <c r="C1313" s="36"/>
      <c r="D1313" s="93"/>
      <c r="E1313" s="15"/>
      <c r="F1313"/>
      <c r="G1313" s="25"/>
      <c r="H1313" s="15"/>
      <c r="I1313" s="62"/>
      <c r="J1313"/>
      <c r="K1313"/>
      <c r="P1313" s="36"/>
    </row>
    <row r="1314" spans="2:16" x14ac:dyDescent="0.2">
      <c r="B1314"/>
      <c r="C1314" s="36"/>
      <c r="D1314" s="93"/>
      <c r="E1314" s="15"/>
      <c r="F1314"/>
      <c r="G1314" s="25"/>
      <c r="H1314" s="15"/>
      <c r="I1314" s="62"/>
      <c r="J1314"/>
      <c r="K1314"/>
      <c r="P1314" s="36"/>
    </row>
    <row r="1315" spans="2:16" x14ac:dyDescent="0.2">
      <c r="B1315"/>
      <c r="C1315" s="36"/>
      <c r="D1315" s="93"/>
      <c r="E1315" s="15"/>
      <c r="F1315"/>
      <c r="G1315" s="25"/>
      <c r="H1315" s="15"/>
      <c r="I1315" s="62"/>
      <c r="J1315"/>
      <c r="K1315"/>
      <c r="P1315" s="36"/>
    </row>
    <row r="1316" spans="2:16" x14ac:dyDescent="0.2">
      <c r="B1316"/>
      <c r="C1316" s="36"/>
      <c r="D1316" s="93"/>
      <c r="E1316" s="15"/>
      <c r="F1316"/>
      <c r="G1316" s="25"/>
      <c r="H1316" s="15"/>
      <c r="I1316" s="62"/>
      <c r="J1316"/>
      <c r="K1316"/>
      <c r="P1316" s="36"/>
    </row>
    <row r="1317" spans="2:16" x14ac:dyDescent="0.2">
      <c r="B1317"/>
      <c r="C1317" s="36"/>
      <c r="D1317" s="93"/>
      <c r="E1317" s="15"/>
      <c r="F1317"/>
      <c r="G1317" s="25"/>
      <c r="H1317" s="15"/>
      <c r="I1317" s="62"/>
      <c r="J1317"/>
      <c r="K1317"/>
      <c r="P1317" s="36"/>
    </row>
    <row r="1318" spans="2:16" x14ac:dyDescent="0.2">
      <c r="B1318"/>
      <c r="C1318" s="36"/>
      <c r="D1318" s="93"/>
      <c r="E1318" s="15"/>
      <c r="F1318"/>
      <c r="G1318" s="25"/>
      <c r="H1318" s="15"/>
      <c r="I1318" s="62"/>
      <c r="J1318"/>
      <c r="K1318"/>
      <c r="P1318" s="36"/>
    </row>
    <row r="1319" spans="2:16" x14ac:dyDescent="0.2">
      <c r="B1319"/>
      <c r="C1319" s="36"/>
      <c r="D1319" s="93"/>
      <c r="E1319" s="15"/>
      <c r="F1319"/>
      <c r="G1319" s="25"/>
      <c r="H1319" s="15"/>
      <c r="I1319" s="62"/>
      <c r="J1319"/>
      <c r="K1319"/>
      <c r="P1319" s="36"/>
    </row>
    <row r="1320" spans="2:16" x14ac:dyDescent="0.2">
      <c r="B1320"/>
      <c r="C1320" s="36"/>
      <c r="D1320" s="93"/>
      <c r="E1320" s="15"/>
      <c r="F1320"/>
      <c r="G1320" s="25"/>
      <c r="H1320" s="15"/>
      <c r="I1320" s="62"/>
      <c r="J1320"/>
      <c r="K1320"/>
      <c r="P1320" s="36"/>
    </row>
    <row r="1321" spans="2:16" x14ac:dyDescent="0.2">
      <c r="B1321"/>
      <c r="C1321" s="36"/>
      <c r="D1321" s="93"/>
      <c r="E1321" s="15"/>
      <c r="F1321"/>
      <c r="G1321" s="25"/>
      <c r="H1321" s="15"/>
      <c r="I1321" s="62"/>
      <c r="J1321"/>
      <c r="K1321"/>
      <c r="P1321" s="36"/>
    </row>
    <row r="1322" spans="2:16" x14ac:dyDescent="0.2">
      <c r="B1322"/>
      <c r="C1322" s="36"/>
      <c r="D1322" s="93"/>
      <c r="E1322" s="15"/>
      <c r="F1322"/>
      <c r="G1322" s="25"/>
      <c r="H1322" s="15"/>
      <c r="I1322" s="62"/>
      <c r="J1322"/>
      <c r="K1322"/>
      <c r="P1322" s="36"/>
    </row>
    <row r="1323" spans="2:16" x14ac:dyDescent="0.2">
      <c r="B1323"/>
      <c r="C1323" s="36"/>
      <c r="D1323" s="93"/>
      <c r="E1323" s="15"/>
      <c r="F1323"/>
      <c r="G1323" s="25"/>
      <c r="H1323" s="15"/>
      <c r="I1323" s="62"/>
      <c r="J1323"/>
      <c r="K1323"/>
      <c r="P1323" s="36"/>
    </row>
    <row r="1324" spans="2:16" x14ac:dyDescent="0.2">
      <c r="B1324"/>
      <c r="C1324" s="36"/>
      <c r="D1324" s="93"/>
      <c r="E1324" s="15"/>
      <c r="F1324"/>
      <c r="G1324" s="25"/>
      <c r="H1324" s="15"/>
      <c r="I1324" s="62"/>
      <c r="J1324"/>
      <c r="K1324"/>
      <c r="P1324" s="36"/>
    </row>
    <row r="1325" spans="2:16" x14ac:dyDescent="0.2">
      <c r="B1325"/>
      <c r="C1325" s="36"/>
      <c r="D1325" s="93"/>
      <c r="E1325" s="15"/>
      <c r="F1325"/>
      <c r="G1325" s="25"/>
      <c r="H1325" s="15"/>
      <c r="I1325" s="62"/>
      <c r="J1325"/>
      <c r="K1325"/>
      <c r="P1325" s="36"/>
    </row>
    <row r="1326" spans="2:16" x14ac:dyDescent="0.2">
      <c r="B1326"/>
      <c r="C1326" s="36"/>
      <c r="D1326" s="93"/>
      <c r="E1326" s="15"/>
      <c r="F1326"/>
      <c r="G1326" s="25"/>
      <c r="H1326" s="15"/>
      <c r="I1326" s="62"/>
      <c r="J1326"/>
      <c r="K1326"/>
      <c r="P1326" s="36"/>
    </row>
    <row r="1327" spans="2:16" x14ac:dyDescent="0.2">
      <c r="B1327"/>
      <c r="C1327" s="36"/>
      <c r="D1327" s="93"/>
      <c r="E1327" s="15"/>
      <c r="F1327"/>
      <c r="G1327" s="25"/>
      <c r="H1327" s="15"/>
      <c r="I1327" s="62"/>
      <c r="J1327"/>
      <c r="K1327"/>
      <c r="P1327" s="36"/>
    </row>
    <row r="1328" spans="2:16" x14ac:dyDescent="0.2">
      <c r="B1328"/>
      <c r="C1328" s="36"/>
      <c r="D1328" s="93"/>
      <c r="E1328" s="15"/>
      <c r="F1328"/>
      <c r="G1328" s="25"/>
      <c r="H1328" s="15"/>
      <c r="I1328" s="62"/>
      <c r="J1328"/>
      <c r="K1328"/>
      <c r="P1328" s="36"/>
    </row>
    <row r="1329" spans="2:16" x14ac:dyDescent="0.2">
      <c r="B1329"/>
      <c r="C1329" s="36"/>
      <c r="D1329" s="93"/>
      <c r="E1329" s="15"/>
      <c r="F1329"/>
      <c r="G1329" s="25"/>
      <c r="H1329" s="15"/>
      <c r="I1329" s="62"/>
      <c r="J1329"/>
      <c r="K1329"/>
      <c r="P1329" s="36"/>
    </row>
    <row r="1330" spans="2:16" x14ac:dyDescent="0.2">
      <c r="B1330"/>
      <c r="C1330" s="36"/>
      <c r="D1330" s="93"/>
      <c r="E1330" s="15"/>
      <c r="F1330"/>
      <c r="G1330" s="25"/>
      <c r="H1330" s="15"/>
      <c r="I1330" s="62"/>
      <c r="J1330"/>
      <c r="K1330"/>
      <c r="P1330" s="36"/>
    </row>
    <row r="1331" spans="2:16" x14ac:dyDescent="0.2">
      <c r="B1331"/>
      <c r="C1331" s="36"/>
      <c r="D1331" s="93"/>
      <c r="E1331" s="15"/>
      <c r="F1331"/>
      <c r="G1331" s="25"/>
      <c r="H1331" s="15"/>
      <c r="I1331" s="62"/>
      <c r="J1331"/>
      <c r="K1331"/>
      <c r="P1331" s="36"/>
    </row>
    <row r="1332" spans="2:16" x14ac:dyDescent="0.2">
      <c r="B1332"/>
      <c r="C1332" s="36"/>
      <c r="D1332" s="93"/>
      <c r="E1332" s="15"/>
      <c r="F1332"/>
      <c r="G1332" s="25"/>
      <c r="H1332" s="15"/>
      <c r="I1332" s="62"/>
      <c r="J1332"/>
      <c r="K1332"/>
      <c r="P1332" s="36"/>
    </row>
    <row r="1333" spans="2:16" x14ac:dyDescent="0.2">
      <c r="B1333"/>
      <c r="C1333" s="36"/>
      <c r="D1333" s="93"/>
      <c r="E1333" s="15"/>
      <c r="F1333"/>
      <c r="G1333" s="25"/>
      <c r="H1333" s="15"/>
      <c r="I1333" s="62"/>
      <c r="J1333"/>
      <c r="K1333"/>
      <c r="P1333" s="36"/>
    </row>
    <row r="1334" spans="2:16" x14ac:dyDescent="0.2">
      <c r="B1334"/>
      <c r="C1334" s="36"/>
      <c r="D1334" s="93"/>
      <c r="E1334" s="15"/>
      <c r="F1334"/>
      <c r="G1334" s="25"/>
      <c r="H1334" s="15"/>
      <c r="I1334" s="62"/>
      <c r="J1334"/>
      <c r="K1334"/>
      <c r="P1334" s="36"/>
    </row>
    <row r="1335" spans="2:16" x14ac:dyDescent="0.2">
      <c r="B1335"/>
      <c r="C1335" s="36"/>
      <c r="D1335" s="93"/>
      <c r="E1335" s="15"/>
      <c r="F1335"/>
      <c r="G1335" s="25"/>
      <c r="H1335" s="15"/>
      <c r="I1335" s="62"/>
      <c r="J1335"/>
      <c r="K1335"/>
      <c r="P1335" s="36"/>
    </row>
    <row r="1336" spans="2:16" x14ac:dyDescent="0.2">
      <c r="B1336"/>
      <c r="C1336" s="36"/>
      <c r="D1336" s="93"/>
      <c r="E1336" s="15"/>
      <c r="F1336"/>
      <c r="G1336" s="25"/>
      <c r="H1336" s="15"/>
      <c r="I1336" s="62"/>
      <c r="J1336"/>
      <c r="K1336"/>
      <c r="P1336" s="36"/>
    </row>
    <row r="1337" spans="2:16" x14ac:dyDescent="0.2">
      <c r="B1337"/>
      <c r="C1337" s="36"/>
      <c r="D1337" s="93"/>
      <c r="E1337" s="15"/>
      <c r="F1337"/>
      <c r="G1337" s="25"/>
      <c r="H1337" s="15"/>
      <c r="I1337" s="62"/>
      <c r="J1337"/>
      <c r="K1337"/>
      <c r="P1337" s="36"/>
    </row>
    <row r="1338" spans="2:16" x14ac:dyDescent="0.2">
      <c r="B1338"/>
      <c r="C1338" s="36"/>
      <c r="D1338" s="93"/>
      <c r="E1338" s="15"/>
      <c r="F1338"/>
      <c r="G1338" s="25"/>
      <c r="H1338" s="15"/>
      <c r="I1338" s="62"/>
      <c r="J1338"/>
      <c r="K1338"/>
      <c r="P1338" s="36"/>
    </row>
    <row r="1339" spans="2:16" x14ac:dyDescent="0.2">
      <c r="B1339"/>
      <c r="C1339" s="36"/>
      <c r="D1339" s="93"/>
      <c r="E1339" s="15"/>
      <c r="F1339"/>
      <c r="G1339" s="25"/>
      <c r="H1339" s="15"/>
      <c r="I1339" s="62"/>
      <c r="J1339"/>
      <c r="K1339"/>
      <c r="P1339" s="36"/>
    </row>
    <row r="1340" spans="2:16" x14ac:dyDescent="0.2">
      <c r="B1340"/>
      <c r="C1340" s="36"/>
      <c r="D1340" s="93"/>
      <c r="E1340" s="15"/>
      <c r="F1340"/>
      <c r="G1340" s="25"/>
      <c r="H1340" s="15"/>
      <c r="I1340" s="62"/>
      <c r="J1340"/>
      <c r="K1340"/>
      <c r="P1340" s="36"/>
    </row>
    <row r="1341" spans="2:16" x14ac:dyDescent="0.2">
      <c r="B1341"/>
      <c r="C1341" s="36"/>
      <c r="D1341" s="93"/>
      <c r="E1341" s="15"/>
      <c r="F1341"/>
      <c r="G1341" s="25"/>
      <c r="H1341" s="15"/>
      <c r="I1341" s="62"/>
      <c r="J1341"/>
      <c r="K1341"/>
      <c r="P1341" s="36"/>
    </row>
    <row r="1342" spans="2:16" x14ac:dyDescent="0.2">
      <c r="B1342"/>
      <c r="C1342" s="36"/>
      <c r="D1342" s="93"/>
      <c r="E1342" s="15"/>
      <c r="F1342"/>
      <c r="G1342" s="25"/>
      <c r="H1342" s="15"/>
      <c r="I1342" s="62"/>
      <c r="J1342"/>
      <c r="K1342"/>
      <c r="P1342" s="36"/>
    </row>
    <row r="1343" spans="2:16" x14ac:dyDescent="0.2">
      <c r="B1343"/>
      <c r="C1343" s="36"/>
      <c r="D1343" s="93"/>
      <c r="E1343" s="15"/>
      <c r="F1343"/>
      <c r="G1343" s="25"/>
      <c r="H1343" s="15"/>
      <c r="I1343" s="62"/>
      <c r="J1343"/>
      <c r="K1343"/>
      <c r="P1343" s="36"/>
    </row>
    <row r="1344" spans="2:16" x14ac:dyDescent="0.2">
      <c r="B1344"/>
      <c r="C1344" s="36"/>
      <c r="D1344" s="93"/>
      <c r="E1344" s="15"/>
      <c r="F1344"/>
      <c r="G1344" s="25"/>
      <c r="H1344" s="15"/>
      <c r="I1344" s="62"/>
      <c r="J1344"/>
      <c r="K1344"/>
      <c r="P1344" s="36"/>
    </row>
    <row r="1345" spans="2:16" x14ac:dyDescent="0.2">
      <c r="B1345"/>
      <c r="C1345" s="36"/>
      <c r="D1345" s="93"/>
      <c r="E1345" s="15"/>
      <c r="F1345"/>
      <c r="G1345" s="25"/>
      <c r="H1345" s="15"/>
      <c r="I1345" s="62"/>
      <c r="J1345"/>
      <c r="K1345"/>
      <c r="P1345" s="36"/>
    </row>
    <row r="1346" spans="2:16" x14ac:dyDescent="0.2">
      <c r="B1346"/>
      <c r="C1346" s="36"/>
      <c r="D1346" s="93"/>
      <c r="E1346" s="15"/>
      <c r="F1346"/>
      <c r="G1346" s="25"/>
      <c r="H1346" s="15"/>
      <c r="I1346" s="62"/>
      <c r="J1346"/>
      <c r="K1346"/>
      <c r="P1346" s="36"/>
    </row>
    <row r="1347" spans="2:16" x14ac:dyDescent="0.2">
      <c r="B1347"/>
      <c r="C1347" s="36"/>
      <c r="D1347" s="93"/>
      <c r="E1347" s="15"/>
      <c r="F1347"/>
      <c r="G1347" s="25"/>
      <c r="H1347" s="15"/>
      <c r="I1347" s="62"/>
      <c r="J1347"/>
      <c r="K1347"/>
      <c r="P1347" s="36"/>
    </row>
    <row r="1348" spans="2:16" x14ac:dyDescent="0.2">
      <c r="B1348"/>
      <c r="C1348" s="36"/>
      <c r="D1348" s="93"/>
      <c r="E1348" s="15"/>
      <c r="F1348"/>
      <c r="G1348" s="25"/>
      <c r="H1348" s="15"/>
      <c r="I1348" s="62"/>
      <c r="J1348"/>
      <c r="K1348"/>
      <c r="P1348" s="36"/>
    </row>
    <row r="1349" spans="2:16" x14ac:dyDescent="0.2">
      <c r="B1349"/>
      <c r="C1349" s="36"/>
      <c r="D1349" s="93"/>
      <c r="E1349" s="15"/>
      <c r="F1349"/>
      <c r="G1349" s="25"/>
      <c r="H1349" s="15"/>
      <c r="I1349" s="62"/>
      <c r="J1349"/>
      <c r="K1349"/>
      <c r="P1349" s="36"/>
    </row>
    <row r="1350" spans="2:16" x14ac:dyDescent="0.2">
      <c r="B1350"/>
      <c r="C1350" s="36"/>
      <c r="D1350" s="93"/>
      <c r="E1350" s="15"/>
      <c r="F1350"/>
      <c r="G1350" s="25"/>
      <c r="H1350" s="15"/>
      <c r="I1350" s="62"/>
      <c r="J1350"/>
      <c r="K1350"/>
      <c r="P1350" s="36"/>
    </row>
    <row r="1351" spans="2:16" x14ac:dyDescent="0.2">
      <c r="B1351"/>
      <c r="C1351" s="36"/>
      <c r="D1351" s="93"/>
      <c r="E1351" s="15"/>
      <c r="F1351"/>
      <c r="G1351" s="25"/>
      <c r="H1351" s="15"/>
      <c r="I1351" s="62"/>
      <c r="J1351"/>
      <c r="K1351"/>
      <c r="P1351" s="36"/>
    </row>
    <row r="1352" spans="2:16" x14ac:dyDescent="0.2">
      <c r="B1352"/>
      <c r="C1352" s="36"/>
      <c r="D1352" s="93"/>
      <c r="E1352" s="15"/>
      <c r="F1352"/>
      <c r="G1352" s="25"/>
      <c r="H1352" s="15"/>
      <c r="I1352" s="62"/>
      <c r="J1352"/>
      <c r="K1352"/>
      <c r="P1352" s="36"/>
    </row>
    <row r="1353" spans="2:16" x14ac:dyDescent="0.2">
      <c r="B1353"/>
      <c r="C1353" s="36"/>
      <c r="D1353" s="93"/>
      <c r="E1353" s="15"/>
      <c r="F1353"/>
      <c r="G1353" s="25"/>
      <c r="H1353" s="15"/>
      <c r="I1353" s="62"/>
      <c r="J1353"/>
      <c r="K1353"/>
      <c r="P1353" s="36"/>
    </row>
    <row r="1354" spans="2:16" x14ac:dyDescent="0.2">
      <c r="B1354"/>
      <c r="C1354" s="36"/>
      <c r="D1354" s="93"/>
      <c r="E1354" s="15"/>
      <c r="F1354"/>
      <c r="G1354" s="25"/>
      <c r="H1354" s="15"/>
      <c r="I1354" s="62"/>
      <c r="J1354"/>
      <c r="K1354"/>
      <c r="P1354" s="36"/>
    </row>
    <row r="1355" spans="2:16" x14ac:dyDescent="0.2">
      <c r="B1355"/>
      <c r="C1355" s="36"/>
      <c r="D1355" s="93"/>
      <c r="E1355" s="15"/>
      <c r="F1355"/>
      <c r="G1355" s="25"/>
      <c r="H1355" s="15"/>
      <c r="I1355" s="62"/>
      <c r="J1355"/>
      <c r="K1355"/>
      <c r="P1355" s="36"/>
    </row>
    <row r="1356" spans="2:16" x14ac:dyDescent="0.2">
      <c r="B1356"/>
      <c r="C1356" s="36"/>
      <c r="D1356" s="93"/>
      <c r="E1356" s="15"/>
      <c r="F1356"/>
      <c r="G1356" s="25"/>
      <c r="H1356" s="15"/>
      <c r="I1356" s="62"/>
      <c r="J1356"/>
      <c r="K1356"/>
      <c r="P1356" s="36"/>
    </row>
    <row r="1357" spans="2:16" x14ac:dyDescent="0.2">
      <c r="B1357"/>
      <c r="C1357" s="36"/>
      <c r="D1357" s="93"/>
      <c r="E1357" s="15"/>
      <c r="F1357"/>
      <c r="G1357" s="25"/>
      <c r="H1357" s="15"/>
      <c r="I1357" s="62"/>
      <c r="J1357"/>
      <c r="K1357"/>
      <c r="P1357" s="36"/>
    </row>
    <row r="1358" spans="2:16" x14ac:dyDescent="0.2">
      <c r="B1358"/>
      <c r="C1358" s="36"/>
      <c r="D1358" s="93"/>
      <c r="E1358" s="15"/>
      <c r="F1358"/>
      <c r="G1358" s="25"/>
      <c r="H1358" s="15"/>
      <c r="I1358" s="62"/>
      <c r="J1358"/>
      <c r="K1358"/>
      <c r="P1358" s="36"/>
    </row>
    <row r="1359" spans="2:16" x14ac:dyDescent="0.2">
      <c r="B1359"/>
      <c r="C1359" s="36"/>
      <c r="D1359" s="93"/>
      <c r="E1359" s="15"/>
      <c r="F1359"/>
      <c r="G1359" s="25"/>
      <c r="H1359" s="15"/>
      <c r="I1359" s="62"/>
      <c r="J1359"/>
      <c r="K1359"/>
      <c r="P1359" s="36"/>
    </row>
    <row r="1360" spans="2:16" x14ac:dyDescent="0.2">
      <c r="B1360"/>
      <c r="C1360" s="36"/>
      <c r="D1360" s="93"/>
      <c r="E1360" s="15"/>
      <c r="F1360"/>
      <c r="G1360" s="25"/>
      <c r="H1360" s="15"/>
      <c r="I1360" s="62"/>
      <c r="J1360"/>
      <c r="K1360"/>
      <c r="P1360" s="36"/>
    </row>
    <row r="1361" spans="2:16" x14ac:dyDescent="0.2">
      <c r="B1361"/>
      <c r="C1361" s="36"/>
      <c r="D1361" s="93"/>
      <c r="E1361" s="15"/>
      <c r="F1361"/>
      <c r="G1361" s="25"/>
      <c r="H1361" s="15"/>
      <c r="I1361" s="62"/>
      <c r="J1361"/>
      <c r="K1361"/>
      <c r="P1361" s="36"/>
    </row>
    <row r="1362" spans="2:16" x14ac:dyDescent="0.2">
      <c r="B1362"/>
      <c r="C1362" s="36"/>
      <c r="D1362" s="93"/>
      <c r="E1362" s="15"/>
      <c r="F1362"/>
      <c r="G1362" s="25"/>
      <c r="H1362" s="15"/>
      <c r="I1362" s="62"/>
      <c r="J1362"/>
      <c r="K1362"/>
      <c r="P1362" s="36"/>
    </row>
    <row r="1363" spans="2:16" x14ac:dyDescent="0.2">
      <c r="B1363"/>
      <c r="C1363" s="36"/>
      <c r="D1363" s="93"/>
      <c r="E1363" s="15"/>
      <c r="F1363"/>
      <c r="G1363" s="25"/>
      <c r="H1363" s="15"/>
      <c r="I1363" s="62"/>
      <c r="J1363"/>
      <c r="K1363"/>
      <c r="P1363" s="36"/>
    </row>
    <row r="1364" spans="2:16" x14ac:dyDescent="0.2">
      <c r="B1364"/>
      <c r="C1364" s="36"/>
      <c r="D1364" s="93"/>
      <c r="E1364" s="15"/>
      <c r="F1364"/>
      <c r="G1364" s="25"/>
      <c r="H1364" s="15"/>
      <c r="I1364" s="62"/>
      <c r="J1364"/>
      <c r="K1364"/>
      <c r="P1364" s="36"/>
    </row>
    <row r="1365" spans="2:16" x14ac:dyDescent="0.2">
      <c r="B1365"/>
      <c r="C1365" s="36"/>
      <c r="D1365" s="93"/>
      <c r="E1365" s="15"/>
      <c r="F1365"/>
      <c r="G1365" s="25"/>
      <c r="H1365" s="15"/>
      <c r="I1365" s="62"/>
      <c r="J1365"/>
      <c r="K1365"/>
      <c r="P1365" s="36"/>
    </row>
    <row r="1366" spans="2:16" x14ac:dyDescent="0.2">
      <c r="B1366"/>
      <c r="C1366" s="36"/>
      <c r="D1366" s="93"/>
      <c r="E1366" s="15"/>
      <c r="F1366"/>
      <c r="G1366" s="25"/>
      <c r="H1366" s="15"/>
      <c r="I1366" s="62"/>
      <c r="J1366"/>
      <c r="K1366"/>
      <c r="P1366" s="36"/>
    </row>
    <row r="1367" spans="2:16" x14ac:dyDescent="0.2">
      <c r="B1367"/>
      <c r="C1367" s="36"/>
      <c r="D1367" s="93"/>
      <c r="E1367" s="15"/>
      <c r="F1367"/>
      <c r="G1367" s="25"/>
      <c r="H1367" s="15"/>
      <c r="I1367" s="62"/>
      <c r="J1367"/>
      <c r="K1367"/>
      <c r="P1367" s="36"/>
    </row>
    <row r="1368" spans="2:16" x14ac:dyDescent="0.2">
      <c r="B1368"/>
      <c r="C1368" s="36"/>
      <c r="D1368" s="93"/>
      <c r="E1368" s="15"/>
      <c r="F1368"/>
      <c r="G1368" s="25"/>
      <c r="H1368" s="15"/>
      <c r="I1368" s="62"/>
      <c r="J1368"/>
      <c r="K1368"/>
      <c r="P1368" s="36"/>
    </row>
    <row r="1369" spans="2:16" x14ac:dyDescent="0.2">
      <c r="B1369"/>
      <c r="C1369" s="36"/>
      <c r="D1369" s="93"/>
      <c r="E1369" s="15"/>
      <c r="F1369"/>
      <c r="G1369" s="25"/>
      <c r="H1369" s="15"/>
      <c r="I1369" s="62"/>
      <c r="J1369"/>
      <c r="K1369"/>
      <c r="P1369" s="36"/>
    </row>
    <row r="1370" spans="2:16" x14ac:dyDescent="0.2">
      <c r="B1370"/>
      <c r="C1370" s="36"/>
      <c r="D1370" s="93"/>
      <c r="E1370" s="15"/>
      <c r="F1370"/>
      <c r="G1370" s="25"/>
      <c r="H1370" s="15"/>
      <c r="I1370" s="62"/>
      <c r="J1370"/>
      <c r="K1370"/>
      <c r="P1370" s="36"/>
    </row>
    <row r="1371" spans="2:16" x14ac:dyDescent="0.2">
      <c r="B1371"/>
      <c r="C1371" s="36"/>
      <c r="D1371" s="93"/>
      <c r="E1371" s="15"/>
      <c r="F1371"/>
      <c r="G1371" s="25"/>
      <c r="H1371" s="15"/>
      <c r="I1371" s="62"/>
      <c r="J1371"/>
      <c r="K1371"/>
      <c r="P1371" s="36"/>
    </row>
    <row r="1372" spans="2:16" x14ac:dyDescent="0.2">
      <c r="B1372"/>
      <c r="C1372" s="36"/>
      <c r="D1372" s="93"/>
      <c r="E1372" s="15"/>
      <c r="F1372"/>
      <c r="G1372" s="25"/>
      <c r="H1372" s="15"/>
      <c r="I1372" s="62"/>
      <c r="J1372"/>
      <c r="K1372"/>
      <c r="P1372" s="36"/>
    </row>
    <row r="1373" spans="2:16" x14ac:dyDescent="0.2">
      <c r="B1373"/>
      <c r="C1373" s="36"/>
      <c r="D1373" s="93"/>
      <c r="E1373" s="15"/>
      <c r="F1373"/>
      <c r="G1373" s="25"/>
      <c r="H1373" s="15"/>
      <c r="I1373" s="62"/>
      <c r="J1373"/>
      <c r="K1373"/>
      <c r="P1373" s="36"/>
    </row>
    <row r="1374" spans="2:16" x14ac:dyDescent="0.2">
      <c r="B1374"/>
      <c r="C1374" s="36"/>
      <c r="D1374" s="93"/>
      <c r="E1374" s="15"/>
      <c r="F1374"/>
      <c r="G1374" s="25"/>
      <c r="H1374" s="15"/>
      <c r="I1374" s="62"/>
      <c r="J1374"/>
      <c r="K1374"/>
      <c r="P1374" s="36"/>
    </row>
    <row r="1375" spans="2:16" x14ac:dyDescent="0.2">
      <c r="B1375"/>
      <c r="C1375" s="36"/>
      <c r="D1375" s="93"/>
      <c r="E1375" s="15"/>
      <c r="F1375"/>
      <c r="G1375" s="25"/>
      <c r="H1375" s="15"/>
      <c r="I1375" s="62"/>
      <c r="J1375"/>
      <c r="K1375"/>
      <c r="P1375" s="36"/>
    </row>
    <row r="1376" spans="2:16" x14ac:dyDescent="0.2">
      <c r="B1376"/>
      <c r="C1376" s="36"/>
      <c r="D1376" s="93"/>
      <c r="E1376" s="15"/>
      <c r="F1376"/>
      <c r="G1376" s="25"/>
      <c r="H1376" s="15"/>
      <c r="I1376" s="62"/>
      <c r="J1376"/>
      <c r="K1376"/>
      <c r="P1376" s="36"/>
    </row>
    <row r="1377" spans="2:16" x14ac:dyDescent="0.2">
      <c r="B1377"/>
      <c r="C1377" s="36"/>
      <c r="D1377" s="93"/>
      <c r="E1377" s="15"/>
      <c r="F1377"/>
      <c r="G1377" s="25"/>
      <c r="H1377" s="15"/>
      <c r="I1377" s="62"/>
      <c r="J1377"/>
      <c r="K1377"/>
      <c r="P1377" s="36"/>
    </row>
    <row r="1378" spans="2:16" x14ac:dyDescent="0.2">
      <c r="B1378"/>
      <c r="C1378" s="36"/>
      <c r="D1378" s="93"/>
      <c r="E1378" s="15"/>
      <c r="F1378"/>
      <c r="G1378" s="25"/>
      <c r="H1378" s="15"/>
      <c r="I1378" s="62"/>
      <c r="J1378"/>
      <c r="K1378"/>
      <c r="P1378" s="36"/>
    </row>
    <row r="1379" spans="2:16" x14ac:dyDescent="0.2">
      <c r="B1379"/>
      <c r="C1379" s="36"/>
      <c r="D1379" s="93"/>
      <c r="E1379" s="15"/>
      <c r="F1379"/>
      <c r="G1379" s="25"/>
      <c r="H1379" s="15"/>
      <c r="I1379" s="62"/>
      <c r="J1379"/>
      <c r="K1379"/>
      <c r="P1379" s="36"/>
    </row>
    <row r="1380" spans="2:16" x14ac:dyDescent="0.2">
      <c r="B1380"/>
      <c r="C1380" s="36"/>
      <c r="D1380" s="93"/>
      <c r="E1380" s="15"/>
      <c r="F1380"/>
      <c r="G1380" s="25"/>
      <c r="H1380" s="15"/>
      <c r="I1380" s="62"/>
      <c r="J1380"/>
      <c r="K1380"/>
      <c r="P1380" s="36"/>
    </row>
    <row r="1381" spans="2:16" x14ac:dyDescent="0.2">
      <c r="B1381"/>
      <c r="C1381" s="36"/>
      <c r="D1381" s="93"/>
      <c r="E1381" s="15"/>
      <c r="F1381"/>
      <c r="G1381" s="25"/>
      <c r="H1381" s="15"/>
      <c r="I1381" s="62"/>
      <c r="J1381"/>
      <c r="K1381"/>
      <c r="P1381" s="36"/>
    </row>
    <row r="1382" spans="2:16" x14ac:dyDescent="0.2">
      <c r="B1382"/>
      <c r="C1382" s="36"/>
      <c r="D1382" s="93"/>
      <c r="E1382" s="15"/>
      <c r="F1382"/>
      <c r="G1382" s="25"/>
      <c r="H1382" s="15"/>
      <c r="I1382" s="62"/>
      <c r="J1382"/>
      <c r="K1382"/>
      <c r="P1382" s="36"/>
    </row>
    <row r="1383" spans="2:16" x14ac:dyDescent="0.2">
      <c r="B1383"/>
      <c r="C1383" s="36"/>
      <c r="D1383" s="93"/>
      <c r="E1383" s="15"/>
      <c r="F1383"/>
      <c r="G1383" s="25"/>
      <c r="H1383" s="15"/>
      <c r="I1383" s="62"/>
      <c r="J1383"/>
      <c r="K1383"/>
      <c r="P1383" s="36"/>
    </row>
    <row r="1384" spans="2:16" x14ac:dyDescent="0.2">
      <c r="B1384"/>
      <c r="C1384" s="36"/>
      <c r="D1384" s="93"/>
      <c r="E1384" s="15"/>
      <c r="F1384"/>
      <c r="G1384" s="25"/>
      <c r="H1384" s="15"/>
      <c r="I1384" s="62"/>
      <c r="J1384"/>
      <c r="K1384"/>
      <c r="P1384" s="36"/>
    </row>
    <row r="1385" spans="2:16" x14ac:dyDescent="0.2">
      <c r="B1385"/>
      <c r="C1385" s="36"/>
      <c r="D1385" s="93"/>
      <c r="E1385" s="15"/>
      <c r="F1385"/>
      <c r="G1385" s="25"/>
      <c r="H1385" s="15"/>
      <c r="I1385" s="62"/>
      <c r="J1385"/>
      <c r="K1385"/>
      <c r="P1385" s="36"/>
    </row>
    <row r="1386" spans="2:16" x14ac:dyDescent="0.2">
      <c r="B1386"/>
      <c r="C1386" s="36"/>
      <c r="D1386" s="93"/>
      <c r="E1386" s="15"/>
      <c r="F1386"/>
      <c r="G1386" s="25"/>
      <c r="H1386" s="15"/>
      <c r="I1386" s="62"/>
      <c r="J1386"/>
      <c r="K1386"/>
      <c r="P1386" s="36"/>
    </row>
    <row r="1387" spans="2:16" x14ac:dyDescent="0.2">
      <c r="B1387"/>
      <c r="C1387" s="36"/>
      <c r="D1387" s="93"/>
      <c r="E1387" s="15"/>
      <c r="F1387"/>
      <c r="G1387" s="25"/>
      <c r="H1387" s="15"/>
      <c r="I1387" s="62"/>
      <c r="J1387"/>
      <c r="K1387"/>
      <c r="P1387" s="36"/>
    </row>
    <row r="1388" spans="2:16" x14ac:dyDescent="0.2">
      <c r="B1388"/>
      <c r="C1388" s="36"/>
      <c r="D1388" s="93"/>
      <c r="E1388" s="15"/>
      <c r="F1388"/>
      <c r="G1388" s="25"/>
      <c r="H1388" s="15"/>
      <c r="I1388" s="62"/>
      <c r="J1388"/>
      <c r="K1388"/>
      <c r="P1388" s="36"/>
    </row>
    <row r="1389" spans="2:16" x14ac:dyDescent="0.2">
      <c r="B1389"/>
      <c r="C1389" s="36"/>
      <c r="D1389" s="93"/>
      <c r="E1389" s="15"/>
      <c r="F1389"/>
      <c r="G1389" s="25"/>
      <c r="H1389" s="15"/>
      <c r="I1389" s="62"/>
      <c r="J1389"/>
      <c r="K1389"/>
      <c r="P1389" s="36"/>
    </row>
    <row r="1390" spans="2:16" x14ac:dyDescent="0.2">
      <c r="B1390"/>
      <c r="C1390" s="36"/>
      <c r="D1390" s="93"/>
      <c r="E1390" s="15"/>
      <c r="F1390"/>
      <c r="G1390" s="25"/>
      <c r="H1390" s="15"/>
      <c r="I1390" s="62"/>
      <c r="J1390"/>
      <c r="K1390"/>
      <c r="P1390" s="36"/>
    </row>
    <row r="1391" spans="2:16" x14ac:dyDescent="0.2">
      <c r="B1391"/>
      <c r="C1391" s="36"/>
      <c r="D1391" s="93"/>
      <c r="E1391" s="15"/>
      <c r="F1391"/>
      <c r="G1391" s="25"/>
      <c r="H1391" s="15"/>
      <c r="I1391" s="62"/>
      <c r="J1391"/>
      <c r="K1391"/>
      <c r="P1391" s="36"/>
    </row>
    <row r="1392" spans="2:16" x14ac:dyDescent="0.2">
      <c r="B1392"/>
      <c r="C1392" s="36"/>
      <c r="D1392" s="93"/>
      <c r="E1392" s="15"/>
      <c r="F1392"/>
      <c r="G1392" s="25"/>
      <c r="H1392" s="15"/>
      <c r="I1392" s="62"/>
      <c r="J1392"/>
      <c r="K1392"/>
      <c r="P1392" s="36"/>
    </row>
    <row r="1393" spans="2:16" x14ac:dyDescent="0.2">
      <c r="B1393"/>
      <c r="C1393" s="36"/>
      <c r="D1393" s="93"/>
      <c r="E1393" s="15"/>
      <c r="F1393"/>
      <c r="G1393" s="25"/>
      <c r="H1393" s="15"/>
      <c r="I1393" s="62"/>
      <c r="J1393"/>
      <c r="K1393"/>
      <c r="P1393" s="36"/>
    </row>
    <row r="1394" spans="2:16" x14ac:dyDescent="0.2">
      <c r="B1394"/>
      <c r="C1394" s="36"/>
      <c r="D1394" s="93"/>
      <c r="E1394" s="15"/>
      <c r="F1394"/>
      <c r="G1394" s="25"/>
      <c r="H1394" s="15"/>
      <c r="I1394" s="62"/>
      <c r="J1394"/>
      <c r="K1394"/>
      <c r="P1394" s="36"/>
    </row>
    <row r="1395" spans="2:16" x14ac:dyDescent="0.2">
      <c r="B1395"/>
      <c r="C1395" s="36"/>
      <c r="D1395" s="93"/>
      <c r="E1395" s="15"/>
      <c r="F1395"/>
      <c r="G1395" s="25"/>
      <c r="H1395" s="15"/>
      <c r="I1395" s="62"/>
      <c r="J1395"/>
      <c r="K1395"/>
      <c r="P1395" s="36"/>
    </row>
    <row r="1396" spans="2:16" x14ac:dyDescent="0.2">
      <c r="B1396"/>
      <c r="C1396" s="36"/>
      <c r="D1396" s="93"/>
      <c r="E1396" s="15"/>
      <c r="F1396"/>
      <c r="G1396" s="25"/>
      <c r="H1396" s="15"/>
      <c r="I1396" s="62"/>
      <c r="J1396"/>
      <c r="K1396"/>
      <c r="P1396" s="36"/>
    </row>
    <row r="1397" spans="2:16" x14ac:dyDescent="0.2">
      <c r="B1397"/>
      <c r="C1397" s="36"/>
      <c r="D1397" s="93"/>
      <c r="E1397" s="15"/>
      <c r="F1397"/>
      <c r="G1397" s="25"/>
      <c r="H1397" s="15"/>
      <c r="I1397" s="62"/>
      <c r="J1397"/>
      <c r="K1397"/>
      <c r="P1397" s="36"/>
    </row>
    <row r="1398" spans="2:16" x14ac:dyDescent="0.2">
      <c r="B1398"/>
      <c r="C1398" s="36"/>
      <c r="D1398" s="93"/>
      <c r="E1398" s="15"/>
      <c r="F1398"/>
      <c r="G1398" s="25"/>
      <c r="H1398" s="15"/>
      <c r="I1398" s="62"/>
      <c r="J1398"/>
      <c r="K1398"/>
      <c r="P1398" s="36"/>
    </row>
    <row r="1399" spans="2:16" x14ac:dyDescent="0.2">
      <c r="B1399"/>
      <c r="C1399" s="36"/>
      <c r="D1399" s="93"/>
      <c r="E1399" s="15"/>
      <c r="F1399"/>
      <c r="G1399" s="25"/>
      <c r="H1399" s="15"/>
      <c r="I1399" s="62"/>
      <c r="J1399"/>
      <c r="K1399"/>
      <c r="P1399" s="36"/>
    </row>
    <row r="1400" spans="2:16" x14ac:dyDescent="0.2">
      <c r="B1400"/>
      <c r="C1400" s="36"/>
      <c r="D1400" s="93"/>
      <c r="E1400" s="15"/>
      <c r="F1400"/>
      <c r="G1400" s="25"/>
      <c r="H1400" s="15"/>
      <c r="I1400" s="62"/>
      <c r="J1400"/>
      <c r="K1400"/>
      <c r="P1400" s="36"/>
    </row>
    <row r="1401" spans="2:16" x14ac:dyDescent="0.2">
      <c r="B1401"/>
      <c r="C1401" s="36"/>
      <c r="D1401" s="93"/>
      <c r="E1401" s="15"/>
      <c r="F1401"/>
      <c r="G1401" s="25"/>
      <c r="H1401" s="15"/>
      <c r="I1401" s="62"/>
      <c r="J1401"/>
      <c r="K1401"/>
      <c r="P1401" s="36"/>
    </row>
    <row r="1402" spans="2:16" x14ac:dyDescent="0.2">
      <c r="B1402"/>
      <c r="C1402" s="36"/>
      <c r="D1402" s="93"/>
      <c r="E1402" s="15"/>
      <c r="F1402"/>
      <c r="G1402" s="25"/>
      <c r="H1402" s="15"/>
      <c r="I1402" s="62"/>
      <c r="J1402"/>
      <c r="K1402"/>
      <c r="P1402" s="36"/>
    </row>
    <row r="1403" spans="2:16" x14ac:dyDescent="0.2">
      <c r="B1403"/>
      <c r="C1403" s="36"/>
      <c r="D1403" s="93"/>
      <c r="E1403" s="15"/>
      <c r="F1403"/>
      <c r="G1403" s="25"/>
      <c r="H1403" s="15"/>
      <c r="I1403" s="62"/>
      <c r="J1403"/>
      <c r="K1403"/>
      <c r="P1403" s="36"/>
    </row>
    <row r="1404" spans="2:16" x14ac:dyDescent="0.2">
      <c r="B1404"/>
      <c r="C1404" s="36"/>
      <c r="D1404" s="93"/>
      <c r="E1404" s="15"/>
      <c r="F1404"/>
      <c r="G1404" s="25"/>
      <c r="H1404" s="15"/>
      <c r="I1404" s="62"/>
      <c r="J1404"/>
      <c r="K1404"/>
      <c r="P1404" s="36"/>
    </row>
    <row r="1405" spans="2:16" x14ac:dyDescent="0.2">
      <c r="B1405"/>
      <c r="C1405" s="36"/>
      <c r="D1405" s="93"/>
      <c r="E1405" s="15"/>
      <c r="F1405"/>
      <c r="G1405" s="25"/>
      <c r="H1405" s="15"/>
      <c r="I1405" s="62"/>
      <c r="J1405"/>
      <c r="K1405"/>
      <c r="P1405" s="36"/>
    </row>
    <row r="1406" spans="2:16" x14ac:dyDescent="0.2">
      <c r="B1406"/>
      <c r="C1406" s="36"/>
      <c r="D1406" s="93"/>
      <c r="E1406" s="15"/>
      <c r="F1406"/>
      <c r="G1406" s="25"/>
      <c r="H1406" s="15"/>
      <c r="I1406" s="62"/>
      <c r="J1406"/>
      <c r="K1406"/>
      <c r="P1406" s="36"/>
    </row>
    <row r="1407" spans="2:16" x14ac:dyDescent="0.2">
      <c r="B1407"/>
      <c r="C1407" s="36"/>
      <c r="D1407" s="93"/>
      <c r="E1407" s="15"/>
      <c r="F1407"/>
      <c r="G1407" s="25"/>
      <c r="H1407" s="15"/>
      <c r="I1407" s="62"/>
      <c r="J1407"/>
      <c r="K1407"/>
      <c r="P1407" s="36"/>
    </row>
    <row r="1408" spans="2:16" x14ac:dyDescent="0.2">
      <c r="B1408"/>
      <c r="C1408" s="36"/>
      <c r="D1408" s="93"/>
      <c r="E1408" s="15"/>
      <c r="F1408"/>
      <c r="G1408" s="25"/>
      <c r="H1408" s="15"/>
      <c r="I1408" s="62"/>
      <c r="J1408"/>
      <c r="K1408"/>
      <c r="P1408" s="36"/>
    </row>
    <row r="1409" spans="2:16" x14ac:dyDescent="0.2">
      <c r="B1409"/>
      <c r="C1409" s="36"/>
      <c r="D1409" s="93"/>
      <c r="E1409" s="15"/>
      <c r="F1409"/>
      <c r="G1409" s="25"/>
      <c r="H1409" s="15"/>
      <c r="I1409" s="62"/>
      <c r="J1409"/>
      <c r="K1409"/>
      <c r="P1409" s="36"/>
    </row>
    <row r="1410" spans="2:16" x14ac:dyDescent="0.2">
      <c r="B1410"/>
      <c r="C1410" s="36"/>
      <c r="D1410" s="93"/>
      <c r="E1410" s="15"/>
      <c r="F1410"/>
      <c r="G1410" s="25"/>
      <c r="H1410" s="15"/>
      <c r="I1410" s="62"/>
      <c r="J1410"/>
      <c r="K1410"/>
      <c r="P1410" s="36"/>
    </row>
    <row r="1411" spans="2:16" x14ac:dyDescent="0.2">
      <c r="B1411"/>
      <c r="C1411" s="36"/>
      <c r="D1411" s="93"/>
      <c r="E1411" s="15"/>
      <c r="F1411"/>
      <c r="G1411" s="25"/>
      <c r="H1411" s="15"/>
      <c r="I1411" s="62"/>
      <c r="J1411"/>
      <c r="K1411"/>
      <c r="P1411" s="36"/>
    </row>
    <row r="1412" spans="2:16" x14ac:dyDescent="0.2">
      <c r="B1412"/>
      <c r="C1412" s="36"/>
      <c r="D1412" s="93"/>
      <c r="E1412" s="15"/>
      <c r="F1412"/>
      <c r="G1412" s="25"/>
      <c r="H1412" s="15"/>
      <c r="I1412" s="62"/>
      <c r="J1412"/>
      <c r="K1412"/>
      <c r="P1412" s="36"/>
    </row>
    <row r="1413" spans="2:16" x14ac:dyDescent="0.2">
      <c r="B1413"/>
      <c r="C1413" s="36"/>
      <c r="D1413" s="93"/>
      <c r="E1413" s="15"/>
      <c r="F1413"/>
      <c r="G1413" s="25"/>
      <c r="H1413" s="15"/>
      <c r="I1413" s="62"/>
      <c r="J1413"/>
      <c r="K1413"/>
      <c r="P1413" s="36"/>
    </row>
    <row r="1414" spans="2:16" x14ac:dyDescent="0.2">
      <c r="B1414"/>
      <c r="C1414" s="36"/>
      <c r="D1414" s="93"/>
      <c r="E1414" s="15"/>
      <c r="F1414"/>
      <c r="G1414" s="25"/>
      <c r="H1414" s="15"/>
      <c r="I1414" s="62"/>
      <c r="J1414"/>
      <c r="K1414"/>
      <c r="P1414" s="36"/>
    </row>
    <row r="1415" spans="2:16" x14ac:dyDescent="0.2">
      <c r="B1415"/>
      <c r="C1415" s="36"/>
      <c r="D1415" s="93"/>
      <c r="E1415" s="15"/>
      <c r="F1415"/>
      <c r="G1415" s="25"/>
      <c r="H1415" s="15"/>
      <c r="I1415" s="62"/>
      <c r="J1415"/>
      <c r="K1415"/>
      <c r="P1415" s="36"/>
    </row>
    <row r="1416" spans="2:16" x14ac:dyDescent="0.2">
      <c r="B1416"/>
      <c r="C1416" s="36"/>
      <c r="D1416" s="93"/>
      <c r="E1416" s="15"/>
      <c r="F1416"/>
      <c r="G1416" s="25"/>
      <c r="H1416" s="15"/>
      <c r="I1416" s="62"/>
      <c r="J1416"/>
      <c r="K1416"/>
      <c r="P1416" s="36"/>
    </row>
    <row r="1417" spans="2:16" x14ac:dyDescent="0.2">
      <c r="B1417"/>
      <c r="C1417" s="36"/>
      <c r="D1417" s="93"/>
      <c r="E1417" s="15"/>
      <c r="F1417"/>
      <c r="G1417" s="25"/>
      <c r="H1417" s="15"/>
      <c r="I1417" s="62"/>
      <c r="J1417"/>
      <c r="K1417"/>
      <c r="P1417" s="36"/>
    </row>
    <row r="1418" spans="2:16" x14ac:dyDescent="0.2">
      <c r="B1418"/>
      <c r="C1418" s="36"/>
      <c r="D1418" s="93"/>
      <c r="E1418" s="15"/>
      <c r="F1418"/>
      <c r="G1418" s="25"/>
      <c r="H1418" s="15"/>
      <c r="I1418" s="62"/>
      <c r="J1418"/>
      <c r="K1418"/>
      <c r="P1418" s="36"/>
    </row>
    <row r="1419" spans="2:16" x14ac:dyDescent="0.2">
      <c r="B1419"/>
      <c r="C1419" s="36"/>
      <c r="D1419" s="93"/>
      <c r="E1419" s="15"/>
      <c r="F1419"/>
      <c r="G1419" s="25"/>
      <c r="H1419" s="15"/>
      <c r="I1419" s="62"/>
      <c r="J1419"/>
      <c r="K1419"/>
      <c r="P1419" s="36"/>
    </row>
    <row r="1420" spans="2:16" x14ac:dyDescent="0.2">
      <c r="B1420"/>
      <c r="C1420" s="36"/>
      <c r="D1420" s="93"/>
      <c r="E1420" s="15"/>
      <c r="F1420"/>
      <c r="G1420" s="25"/>
      <c r="H1420" s="15"/>
      <c r="I1420" s="62"/>
      <c r="J1420"/>
      <c r="K1420"/>
      <c r="P1420" s="36"/>
    </row>
    <row r="1421" spans="2:16" x14ac:dyDescent="0.2">
      <c r="B1421"/>
      <c r="C1421" s="36"/>
      <c r="D1421" s="93"/>
      <c r="E1421" s="15"/>
      <c r="F1421"/>
      <c r="G1421" s="25"/>
      <c r="H1421" s="15"/>
      <c r="I1421" s="62"/>
      <c r="J1421"/>
      <c r="K1421"/>
      <c r="P1421" s="36"/>
    </row>
    <row r="1422" spans="2:16" x14ac:dyDescent="0.2">
      <c r="B1422"/>
      <c r="C1422" s="36"/>
      <c r="D1422" s="93"/>
      <c r="E1422" s="15"/>
      <c r="F1422"/>
      <c r="G1422" s="25"/>
      <c r="H1422" s="15"/>
      <c r="I1422" s="62"/>
      <c r="J1422"/>
      <c r="K1422"/>
      <c r="P1422" s="36"/>
    </row>
    <row r="1423" spans="2:16" x14ac:dyDescent="0.2">
      <c r="B1423"/>
      <c r="C1423" s="36"/>
      <c r="D1423" s="93"/>
      <c r="E1423" s="15"/>
      <c r="F1423"/>
      <c r="G1423" s="25"/>
      <c r="H1423" s="15"/>
      <c r="I1423" s="62"/>
      <c r="J1423"/>
      <c r="K1423"/>
      <c r="P1423" s="36"/>
    </row>
    <row r="1424" spans="2:16" x14ac:dyDescent="0.2">
      <c r="B1424"/>
      <c r="C1424" s="36"/>
      <c r="D1424" s="93"/>
      <c r="E1424" s="15"/>
      <c r="F1424"/>
      <c r="G1424" s="25"/>
      <c r="H1424" s="15"/>
      <c r="I1424" s="62"/>
      <c r="J1424"/>
      <c r="K1424"/>
      <c r="P1424" s="36"/>
    </row>
    <row r="1425" spans="2:16" x14ac:dyDescent="0.2">
      <c r="B1425"/>
      <c r="C1425" s="36"/>
      <c r="D1425" s="93"/>
      <c r="E1425" s="15"/>
      <c r="F1425"/>
      <c r="G1425" s="25"/>
      <c r="H1425" s="15"/>
      <c r="I1425" s="62"/>
      <c r="J1425"/>
      <c r="K1425"/>
      <c r="P1425" s="36"/>
    </row>
    <row r="1426" spans="2:16" x14ac:dyDescent="0.2">
      <c r="B1426"/>
      <c r="C1426" s="36"/>
      <c r="D1426" s="93"/>
      <c r="E1426" s="15"/>
      <c r="F1426"/>
      <c r="G1426" s="25"/>
      <c r="H1426" s="15"/>
      <c r="I1426" s="62"/>
      <c r="J1426"/>
      <c r="K1426"/>
      <c r="P1426" s="36"/>
    </row>
    <row r="1427" spans="2:16" x14ac:dyDescent="0.2">
      <c r="B1427"/>
      <c r="C1427" s="36"/>
      <c r="D1427" s="93"/>
      <c r="E1427" s="15"/>
      <c r="F1427"/>
      <c r="G1427" s="25"/>
      <c r="H1427" s="15"/>
      <c r="I1427" s="62"/>
      <c r="J1427"/>
      <c r="K1427"/>
      <c r="P1427" s="36"/>
    </row>
    <row r="1428" spans="2:16" x14ac:dyDescent="0.2">
      <c r="B1428"/>
      <c r="C1428" s="36"/>
      <c r="D1428" s="93"/>
      <c r="E1428" s="15"/>
      <c r="F1428"/>
      <c r="G1428" s="25"/>
      <c r="H1428" s="15"/>
      <c r="I1428" s="62"/>
      <c r="J1428"/>
      <c r="K1428"/>
      <c r="P1428" s="36"/>
    </row>
    <row r="1429" spans="2:16" x14ac:dyDescent="0.2">
      <c r="B1429"/>
      <c r="C1429" s="36"/>
      <c r="D1429" s="93"/>
      <c r="E1429" s="15"/>
      <c r="F1429"/>
      <c r="G1429" s="25"/>
      <c r="H1429" s="15"/>
      <c r="I1429" s="62"/>
      <c r="J1429"/>
      <c r="K1429"/>
      <c r="P1429" s="36"/>
    </row>
    <row r="1430" spans="2:16" x14ac:dyDescent="0.2">
      <c r="B1430"/>
      <c r="C1430" s="36"/>
      <c r="D1430" s="93"/>
      <c r="E1430" s="15"/>
      <c r="F1430"/>
      <c r="G1430" s="25"/>
      <c r="H1430" s="15"/>
      <c r="I1430" s="62"/>
      <c r="J1430"/>
      <c r="K1430"/>
      <c r="P1430" s="36"/>
    </row>
    <row r="1431" spans="2:16" x14ac:dyDescent="0.2">
      <c r="B1431"/>
      <c r="C1431" s="36"/>
      <c r="D1431" s="93"/>
      <c r="E1431" s="15"/>
      <c r="F1431"/>
      <c r="G1431" s="25"/>
      <c r="H1431" s="15"/>
      <c r="I1431" s="62"/>
      <c r="J1431"/>
      <c r="K1431"/>
      <c r="P1431" s="36"/>
    </row>
    <row r="1432" spans="2:16" x14ac:dyDescent="0.2">
      <c r="B1432"/>
      <c r="C1432" s="36"/>
      <c r="D1432" s="93"/>
      <c r="E1432" s="15"/>
      <c r="F1432"/>
      <c r="G1432" s="25"/>
      <c r="H1432" s="15"/>
      <c r="I1432" s="62"/>
      <c r="J1432"/>
      <c r="K1432"/>
      <c r="P1432" s="36"/>
    </row>
    <row r="1433" spans="2:16" x14ac:dyDescent="0.2">
      <c r="B1433"/>
      <c r="C1433" s="36"/>
      <c r="D1433" s="93"/>
      <c r="E1433" s="15"/>
      <c r="F1433"/>
      <c r="G1433" s="25"/>
      <c r="H1433" s="15"/>
      <c r="I1433" s="62"/>
      <c r="J1433"/>
      <c r="K1433"/>
      <c r="P1433" s="36"/>
    </row>
    <row r="1434" spans="2:16" x14ac:dyDescent="0.2">
      <c r="B1434"/>
      <c r="C1434" s="36"/>
      <c r="D1434" s="93"/>
      <c r="E1434" s="15"/>
      <c r="F1434"/>
      <c r="G1434" s="25"/>
      <c r="H1434" s="15"/>
      <c r="I1434" s="62"/>
      <c r="J1434"/>
      <c r="K1434"/>
      <c r="P1434" s="36"/>
    </row>
    <row r="1435" spans="2:16" x14ac:dyDescent="0.2">
      <c r="B1435"/>
      <c r="C1435" s="36"/>
      <c r="D1435" s="93"/>
      <c r="E1435" s="15"/>
      <c r="F1435"/>
      <c r="G1435" s="25"/>
      <c r="H1435" s="15"/>
      <c r="I1435" s="62"/>
      <c r="J1435"/>
      <c r="K1435"/>
      <c r="P1435" s="36"/>
    </row>
    <row r="1436" spans="2:16" x14ac:dyDescent="0.2">
      <c r="B1436"/>
      <c r="C1436" s="36"/>
      <c r="D1436" s="93"/>
      <c r="E1436" s="15"/>
      <c r="F1436"/>
      <c r="G1436" s="25"/>
      <c r="H1436" s="15"/>
      <c r="I1436" s="62"/>
      <c r="J1436"/>
      <c r="K1436"/>
      <c r="P1436" s="36"/>
    </row>
    <row r="1437" spans="2:16" x14ac:dyDescent="0.2">
      <c r="B1437"/>
      <c r="C1437" s="36"/>
      <c r="D1437" s="93"/>
      <c r="E1437" s="15"/>
      <c r="F1437"/>
      <c r="G1437" s="25"/>
      <c r="H1437" s="15"/>
      <c r="I1437" s="62"/>
      <c r="J1437"/>
      <c r="K1437"/>
      <c r="P1437" s="36"/>
    </row>
    <row r="1438" spans="2:16" x14ac:dyDescent="0.2">
      <c r="B1438"/>
      <c r="C1438" s="36"/>
      <c r="D1438" s="93"/>
      <c r="E1438" s="15"/>
      <c r="F1438"/>
      <c r="G1438" s="25"/>
      <c r="H1438" s="15"/>
      <c r="I1438" s="62"/>
      <c r="J1438"/>
      <c r="K1438"/>
      <c r="P1438" s="36"/>
    </row>
    <row r="1439" spans="2:16" x14ac:dyDescent="0.2">
      <c r="B1439"/>
      <c r="C1439" s="36"/>
      <c r="D1439" s="93"/>
      <c r="E1439" s="15"/>
      <c r="F1439"/>
      <c r="G1439" s="25"/>
      <c r="H1439" s="15"/>
      <c r="I1439" s="62"/>
      <c r="J1439"/>
      <c r="K1439"/>
      <c r="P1439" s="36"/>
    </row>
    <row r="1440" spans="2:16" x14ac:dyDescent="0.2">
      <c r="B1440"/>
      <c r="C1440" s="36"/>
      <c r="D1440" s="93"/>
      <c r="E1440" s="15"/>
      <c r="F1440"/>
      <c r="G1440" s="25"/>
      <c r="H1440" s="15"/>
      <c r="I1440" s="62"/>
      <c r="J1440"/>
      <c r="K1440"/>
      <c r="P1440" s="36"/>
    </row>
    <row r="1441" spans="2:16" x14ac:dyDescent="0.2">
      <c r="B1441"/>
      <c r="C1441" s="36"/>
      <c r="D1441" s="93"/>
      <c r="E1441" s="15"/>
      <c r="F1441"/>
      <c r="G1441" s="25"/>
      <c r="H1441" s="15"/>
      <c r="I1441" s="62"/>
      <c r="J1441"/>
      <c r="K1441"/>
      <c r="P1441" s="36"/>
    </row>
    <row r="1442" spans="2:16" x14ac:dyDescent="0.2">
      <c r="B1442"/>
      <c r="C1442" s="36"/>
      <c r="D1442" s="93"/>
      <c r="E1442" s="15"/>
      <c r="F1442"/>
      <c r="G1442" s="25"/>
      <c r="H1442" s="15"/>
      <c r="I1442" s="62"/>
      <c r="J1442"/>
      <c r="K1442"/>
      <c r="P1442" s="36"/>
    </row>
    <row r="1443" spans="2:16" x14ac:dyDescent="0.2">
      <c r="B1443"/>
      <c r="C1443" s="36"/>
      <c r="D1443" s="93"/>
      <c r="E1443" s="15"/>
      <c r="F1443"/>
      <c r="G1443" s="25"/>
      <c r="H1443" s="15"/>
      <c r="I1443" s="62"/>
      <c r="J1443"/>
      <c r="K1443"/>
      <c r="P1443" s="36"/>
    </row>
    <row r="1444" spans="2:16" x14ac:dyDescent="0.2">
      <c r="B1444"/>
      <c r="C1444" s="36"/>
      <c r="D1444" s="93"/>
      <c r="E1444" s="15"/>
      <c r="F1444"/>
      <c r="G1444" s="25"/>
      <c r="H1444" s="15"/>
      <c r="I1444" s="62"/>
      <c r="J1444"/>
      <c r="K1444"/>
      <c r="P1444" s="36"/>
    </row>
    <row r="1445" spans="2:16" x14ac:dyDescent="0.2">
      <c r="B1445"/>
      <c r="C1445" s="36"/>
      <c r="D1445" s="93"/>
      <c r="E1445" s="15"/>
      <c r="F1445"/>
      <c r="G1445" s="25"/>
      <c r="H1445" s="15"/>
      <c r="I1445" s="62"/>
      <c r="J1445"/>
      <c r="K1445"/>
      <c r="P1445" s="36"/>
    </row>
    <row r="1446" spans="2:16" x14ac:dyDescent="0.2">
      <c r="B1446"/>
      <c r="C1446" s="36"/>
      <c r="D1446" s="93"/>
      <c r="E1446" s="15"/>
      <c r="F1446"/>
      <c r="G1446" s="25"/>
      <c r="H1446" s="15"/>
      <c r="I1446" s="62"/>
      <c r="J1446"/>
      <c r="K1446"/>
      <c r="P1446" s="36"/>
    </row>
    <row r="1447" spans="2:16" x14ac:dyDescent="0.2">
      <c r="B1447"/>
      <c r="C1447" s="36"/>
      <c r="D1447" s="93"/>
      <c r="E1447" s="15"/>
      <c r="F1447"/>
      <c r="G1447" s="25"/>
      <c r="H1447" s="15"/>
      <c r="I1447" s="62"/>
      <c r="J1447"/>
      <c r="K1447"/>
      <c r="P1447" s="36"/>
    </row>
    <row r="1448" spans="2:16" x14ac:dyDescent="0.2">
      <c r="B1448"/>
      <c r="C1448" s="36"/>
      <c r="D1448" s="93"/>
      <c r="E1448" s="15"/>
      <c r="F1448"/>
      <c r="G1448" s="25"/>
      <c r="H1448" s="15"/>
      <c r="I1448" s="62"/>
      <c r="J1448"/>
      <c r="K1448"/>
      <c r="P1448" s="36"/>
    </row>
    <row r="1449" spans="2:16" x14ac:dyDescent="0.2">
      <c r="B1449"/>
      <c r="C1449" s="36"/>
      <c r="D1449" s="93"/>
      <c r="E1449" s="15"/>
      <c r="F1449"/>
      <c r="G1449" s="25"/>
      <c r="H1449" s="15"/>
      <c r="I1449" s="62"/>
      <c r="J1449"/>
      <c r="K1449"/>
      <c r="P1449" s="36"/>
    </row>
    <row r="1450" spans="2:16" x14ac:dyDescent="0.2">
      <c r="B1450"/>
      <c r="C1450" s="36"/>
      <c r="D1450" s="93"/>
      <c r="E1450" s="15"/>
      <c r="F1450"/>
      <c r="G1450" s="25"/>
      <c r="H1450" s="15"/>
      <c r="I1450" s="62"/>
      <c r="J1450"/>
      <c r="K1450"/>
      <c r="P1450" s="36"/>
    </row>
    <row r="1451" spans="2:16" x14ac:dyDescent="0.2">
      <c r="B1451"/>
      <c r="C1451" s="36"/>
      <c r="D1451" s="93"/>
      <c r="E1451" s="15"/>
      <c r="F1451"/>
      <c r="G1451" s="25"/>
      <c r="H1451" s="15"/>
      <c r="I1451" s="62"/>
      <c r="J1451"/>
      <c r="K1451"/>
      <c r="P1451" s="36"/>
    </row>
    <row r="1452" spans="2:16" x14ac:dyDescent="0.2">
      <c r="B1452"/>
      <c r="C1452" s="36"/>
      <c r="D1452" s="93"/>
      <c r="E1452" s="15"/>
      <c r="F1452"/>
      <c r="G1452" s="25"/>
      <c r="H1452" s="15"/>
      <c r="I1452" s="62"/>
      <c r="J1452"/>
      <c r="K1452"/>
      <c r="P1452" s="36"/>
    </row>
    <row r="1453" spans="2:16" x14ac:dyDescent="0.2">
      <c r="B1453"/>
      <c r="C1453" s="36"/>
      <c r="D1453" s="93"/>
      <c r="E1453" s="15"/>
      <c r="F1453"/>
      <c r="G1453" s="25"/>
      <c r="H1453" s="15"/>
      <c r="I1453" s="62"/>
      <c r="J1453"/>
      <c r="K1453"/>
      <c r="P1453" s="36"/>
    </row>
    <row r="1454" spans="2:16" x14ac:dyDescent="0.2">
      <c r="B1454"/>
      <c r="C1454" s="36"/>
      <c r="D1454" s="93"/>
      <c r="E1454" s="15"/>
      <c r="F1454"/>
      <c r="G1454" s="25"/>
      <c r="H1454" s="15"/>
      <c r="I1454" s="62"/>
      <c r="J1454"/>
      <c r="K1454"/>
      <c r="P1454" s="36"/>
    </row>
    <row r="1455" spans="2:16" x14ac:dyDescent="0.2">
      <c r="B1455"/>
      <c r="C1455" s="36"/>
      <c r="D1455" s="93"/>
      <c r="E1455" s="15"/>
      <c r="F1455"/>
      <c r="G1455" s="25"/>
      <c r="H1455" s="15"/>
      <c r="I1455" s="62"/>
      <c r="J1455"/>
      <c r="K1455"/>
      <c r="P1455" s="36"/>
    </row>
    <row r="1456" spans="2:16" x14ac:dyDescent="0.2">
      <c r="B1456"/>
      <c r="C1456" s="36"/>
      <c r="D1456" s="93"/>
      <c r="E1456" s="15"/>
      <c r="F1456"/>
      <c r="G1456" s="25"/>
      <c r="H1456" s="15"/>
      <c r="I1456" s="62"/>
      <c r="J1456"/>
      <c r="K1456"/>
      <c r="P1456" s="36"/>
    </row>
    <row r="1457" spans="2:16" x14ac:dyDescent="0.2">
      <c r="B1457"/>
      <c r="C1457" s="36"/>
      <c r="D1457" s="93"/>
      <c r="E1457" s="15"/>
      <c r="F1457"/>
      <c r="G1457" s="25"/>
      <c r="H1457" s="15"/>
      <c r="I1457" s="62"/>
      <c r="J1457"/>
      <c r="K1457"/>
      <c r="P1457" s="36"/>
    </row>
    <row r="1458" spans="2:16" x14ac:dyDescent="0.2">
      <c r="B1458"/>
      <c r="C1458" s="36"/>
      <c r="D1458" s="93"/>
      <c r="E1458" s="15"/>
      <c r="F1458"/>
      <c r="G1458" s="25"/>
      <c r="H1458" s="15"/>
      <c r="I1458" s="62"/>
      <c r="J1458"/>
      <c r="K1458"/>
      <c r="P1458" s="36"/>
    </row>
    <row r="1459" spans="2:16" x14ac:dyDescent="0.2">
      <c r="B1459"/>
      <c r="C1459" s="36"/>
      <c r="D1459" s="93"/>
      <c r="E1459" s="15"/>
      <c r="F1459"/>
      <c r="G1459" s="25"/>
      <c r="H1459" s="15"/>
      <c r="I1459" s="62"/>
      <c r="J1459"/>
      <c r="K1459"/>
      <c r="P1459" s="36"/>
    </row>
    <row r="1460" spans="2:16" x14ac:dyDescent="0.2">
      <c r="B1460"/>
      <c r="C1460" s="36"/>
      <c r="D1460" s="93"/>
      <c r="E1460" s="15"/>
      <c r="F1460"/>
      <c r="G1460" s="25"/>
      <c r="H1460" s="15"/>
      <c r="I1460" s="62"/>
      <c r="J1460"/>
      <c r="K1460"/>
      <c r="P1460" s="36"/>
    </row>
    <row r="1461" spans="2:16" x14ac:dyDescent="0.2">
      <c r="B1461"/>
      <c r="C1461" s="36"/>
      <c r="D1461" s="93"/>
      <c r="E1461" s="15"/>
      <c r="F1461"/>
      <c r="G1461" s="25"/>
      <c r="H1461" s="15"/>
      <c r="I1461" s="62"/>
      <c r="J1461"/>
      <c r="K1461"/>
      <c r="P1461" s="36"/>
    </row>
    <row r="1462" spans="2:16" x14ac:dyDescent="0.2">
      <c r="B1462"/>
      <c r="C1462" s="36"/>
      <c r="D1462" s="93"/>
      <c r="E1462" s="15"/>
      <c r="F1462"/>
      <c r="G1462" s="25"/>
      <c r="H1462" s="15"/>
      <c r="I1462" s="62"/>
      <c r="J1462"/>
      <c r="K1462"/>
      <c r="P1462" s="36"/>
    </row>
    <row r="1463" spans="2:16" x14ac:dyDescent="0.2">
      <c r="B1463"/>
      <c r="C1463" s="36"/>
      <c r="D1463" s="93"/>
      <c r="E1463" s="15"/>
      <c r="F1463"/>
      <c r="G1463" s="25"/>
      <c r="H1463" s="15"/>
      <c r="I1463" s="62"/>
      <c r="J1463"/>
      <c r="K1463"/>
      <c r="P1463" s="36"/>
    </row>
    <row r="1464" spans="2:16" x14ac:dyDescent="0.2">
      <c r="B1464"/>
      <c r="C1464" s="36"/>
      <c r="D1464" s="93"/>
      <c r="E1464" s="15"/>
      <c r="F1464"/>
      <c r="G1464" s="25"/>
      <c r="H1464" s="15"/>
      <c r="I1464" s="62"/>
      <c r="J1464"/>
      <c r="K1464"/>
      <c r="P1464" s="36"/>
    </row>
    <row r="1465" spans="2:16" x14ac:dyDescent="0.2">
      <c r="B1465"/>
      <c r="C1465" s="36"/>
      <c r="D1465" s="93"/>
      <c r="E1465" s="15"/>
      <c r="F1465"/>
      <c r="G1465" s="25"/>
      <c r="H1465" s="15"/>
      <c r="I1465" s="62"/>
      <c r="J1465"/>
      <c r="K1465"/>
      <c r="P1465" s="36"/>
    </row>
    <row r="1466" spans="2:16" x14ac:dyDescent="0.2">
      <c r="B1466"/>
      <c r="C1466" s="36"/>
      <c r="D1466" s="93"/>
      <c r="E1466" s="15"/>
      <c r="F1466"/>
      <c r="G1466" s="25"/>
      <c r="H1466" s="15"/>
      <c r="I1466" s="62"/>
      <c r="J1466"/>
      <c r="K1466"/>
      <c r="P1466" s="36"/>
    </row>
    <row r="1467" spans="2:16" x14ac:dyDescent="0.2">
      <c r="B1467"/>
      <c r="C1467" s="36"/>
      <c r="D1467" s="93"/>
      <c r="E1467" s="15"/>
      <c r="F1467"/>
      <c r="G1467" s="25"/>
      <c r="H1467" s="15"/>
      <c r="I1467" s="62"/>
      <c r="J1467"/>
      <c r="K1467"/>
      <c r="P1467" s="36"/>
    </row>
    <row r="1468" spans="2:16" x14ac:dyDescent="0.2">
      <c r="B1468"/>
      <c r="C1468" s="36"/>
      <c r="D1468" s="93"/>
      <c r="E1468" s="15"/>
      <c r="F1468"/>
      <c r="G1468" s="25"/>
      <c r="H1468" s="15"/>
      <c r="I1468" s="62"/>
      <c r="J1468"/>
      <c r="K1468"/>
      <c r="P1468" s="36"/>
    </row>
    <row r="1469" spans="2:16" x14ac:dyDescent="0.2">
      <c r="B1469"/>
      <c r="C1469" s="36"/>
      <c r="D1469" s="93"/>
      <c r="E1469" s="15"/>
      <c r="F1469"/>
      <c r="G1469" s="25"/>
      <c r="H1469" s="15"/>
      <c r="I1469" s="62"/>
      <c r="J1469"/>
      <c r="K1469"/>
      <c r="P1469" s="36"/>
    </row>
    <row r="1470" spans="2:16" x14ac:dyDescent="0.2">
      <c r="B1470"/>
      <c r="C1470" s="36"/>
      <c r="D1470" s="93"/>
      <c r="E1470" s="15"/>
      <c r="F1470"/>
      <c r="G1470" s="25"/>
      <c r="H1470" s="15"/>
      <c r="I1470" s="62"/>
      <c r="J1470"/>
      <c r="K1470"/>
      <c r="P1470" s="36"/>
    </row>
    <row r="1471" spans="2:16" x14ac:dyDescent="0.2">
      <c r="B1471"/>
      <c r="C1471" s="36"/>
      <c r="D1471" s="93"/>
      <c r="E1471" s="15"/>
      <c r="F1471"/>
      <c r="G1471" s="25"/>
      <c r="H1471" s="15"/>
      <c r="I1471" s="62"/>
      <c r="J1471"/>
      <c r="K1471"/>
      <c r="P1471" s="36"/>
    </row>
    <row r="1472" spans="2:16" x14ac:dyDescent="0.2">
      <c r="B1472"/>
      <c r="C1472" s="36"/>
      <c r="D1472" s="93"/>
      <c r="E1472" s="15"/>
      <c r="F1472"/>
      <c r="G1472" s="25"/>
      <c r="H1472" s="15"/>
      <c r="I1472" s="62"/>
      <c r="J1472"/>
      <c r="K1472"/>
      <c r="P1472" s="36"/>
    </row>
    <row r="1473" spans="2:16" x14ac:dyDescent="0.2">
      <c r="B1473"/>
      <c r="C1473" s="36"/>
      <c r="D1473" s="93"/>
      <c r="E1473" s="15"/>
      <c r="F1473"/>
      <c r="G1473" s="25"/>
      <c r="H1473" s="15"/>
      <c r="I1473" s="62"/>
      <c r="J1473"/>
      <c r="K1473"/>
      <c r="P1473" s="36"/>
    </row>
    <row r="1474" spans="2:16" x14ac:dyDescent="0.2">
      <c r="B1474"/>
      <c r="C1474" s="36"/>
      <c r="D1474" s="93"/>
      <c r="E1474" s="15"/>
      <c r="F1474"/>
      <c r="G1474" s="25"/>
      <c r="H1474" s="15"/>
      <c r="I1474" s="62"/>
      <c r="J1474"/>
      <c r="K1474"/>
      <c r="P1474" s="36"/>
    </row>
    <row r="1475" spans="2:16" x14ac:dyDescent="0.2">
      <c r="B1475"/>
      <c r="C1475" s="36"/>
      <c r="D1475" s="93"/>
      <c r="E1475" s="15"/>
      <c r="F1475"/>
      <c r="G1475" s="25"/>
      <c r="H1475" s="15"/>
      <c r="I1475" s="62"/>
      <c r="J1475"/>
      <c r="K1475"/>
      <c r="P1475" s="36"/>
    </row>
    <row r="1476" spans="2:16" x14ac:dyDescent="0.2">
      <c r="B1476"/>
      <c r="C1476" s="36"/>
      <c r="D1476" s="93"/>
      <c r="E1476" s="15"/>
      <c r="F1476"/>
      <c r="G1476" s="25"/>
      <c r="H1476" s="15"/>
      <c r="I1476" s="62"/>
      <c r="J1476"/>
      <c r="K1476"/>
      <c r="P1476" s="36"/>
    </row>
    <row r="1477" spans="2:16" x14ac:dyDescent="0.2">
      <c r="B1477"/>
      <c r="C1477" s="36"/>
      <c r="D1477" s="93"/>
      <c r="E1477" s="15"/>
      <c r="F1477"/>
      <c r="G1477" s="25"/>
      <c r="H1477" s="15"/>
      <c r="I1477" s="62"/>
      <c r="J1477"/>
      <c r="K1477"/>
      <c r="P1477" s="36"/>
    </row>
    <row r="1478" spans="2:16" x14ac:dyDescent="0.2">
      <c r="B1478"/>
      <c r="C1478" s="36"/>
      <c r="D1478" s="93"/>
      <c r="E1478" s="15"/>
      <c r="F1478"/>
      <c r="G1478" s="25"/>
      <c r="H1478" s="15"/>
      <c r="I1478" s="62"/>
      <c r="J1478"/>
      <c r="K1478"/>
      <c r="P1478" s="36"/>
    </row>
    <row r="1479" spans="2:16" x14ac:dyDescent="0.2">
      <c r="B1479"/>
      <c r="C1479" s="36"/>
      <c r="D1479" s="93"/>
      <c r="E1479" s="15"/>
      <c r="F1479"/>
      <c r="G1479" s="25"/>
      <c r="H1479" s="15"/>
      <c r="I1479" s="62"/>
      <c r="J1479"/>
      <c r="K1479"/>
      <c r="P1479" s="36"/>
    </row>
    <row r="1480" spans="2:16" x14ac:dyDescent="0.2">
      <c r="B1480"/>
      <c r="C1480" s="36"/>
      <c r="D1480" s="93"/>
      <c r="E1480" s="15"/>
      <c r="F1480"/>
      <c r="G1480" s="25"/>
      <c r="H1480" s="15"/>
      <c r="I1480" s="62"/>
      <c r="J1480"/>
      <c r="K1480"/>
      <c r="P1480" s="36"/>
    </row>
    <row r="1481" spans="2:16" x14ac:dyDescent="0.2">
      <c r="B1481"/>
      <c r="C1481" s="36"/>
      <c r="D1481" s="93"/>
      <c r="E1481" s="15"/>
      <c r="F1481"/>
      <c r="G1481" s="25"/>
      <c r="H1481" s="15"/>
      <c r="I1481" s="62"/>
      <c r="J1481"/>
      <c r="K1481"/>
      <c r="P1481" s="36"/>
    </row>
    <row r="1482" spans="2:16" x14ac:dyDescent="0.2">
      <c r="B1482"/>
      <c r="C1482" s="36"/>
      <c r="D1482" s="93"/>
      <c r="E1482" s="15"/>
      <c r="F1482"/>
      <c r="G1482" s="25"/>
      <c r="H1482" s="15"/>
      <c r="I1482" s="62"/>
      <c r="J1482"/>
      <c r="K1482"/>
      <c r="P1482" s="36"/>
    </row>
    <row r="1483" spans="2:16" x14ac:dyDescent="0.2">
      <c r="B1483"/>
      <c r="C1483" s="36"/>
      <c r="D1483" s="93"/>
      <c r="E1483" s="15"/>
      <c r="F1483"/>
      <c r="G1483" s="25"/>
      <c r="H1483" s="15"/>
      <c r="I1483" s="62"/>
      <c r="J1483"/>
      <c r="K1483"/>
      <c r="P1483" s="36"/>
    </row>
    <row r="1484" spans="2:16" x14ac:dyDescent="0.2">
      <c r="B1484"/>
      <c r="C1484" s="36"/>
      <c r="D1484" s="93"/>
      <c r="E1484" s="15"/>
      <c r="F1484"/>
      <c r="G1484" s="25"/>
      <c r="H1484" s="15"/>
      <c r="I1484" s="62"/>
      <c r="J1484"/>
      <c r="K1484"/>
      <c r="P1484" s="36"/>
    </row>
    <row r="1485" spans="2:16" x14ac:dyDescent="0.2">
      <c r="B1485"/>
      <c r="C1485" s="36"/>
      <c r="D1485" s="93"/>
      <c r="E1485" s="15"/>
      <c r="F1485"/>
      <c r="G1485" s="25"/>
      <c r="H1485" s="15"/>
      <c r="I1485" s="62"/>
      <c r="J1485"/>
      <c r="K1485"/>
      <c r="P1485" s="36"/>
    </row>
    <row r="1486" spans="2:16" x14ac:dyDescent="0.2">
      <c r="B1486"/>
      <c r="C1486" s="36"/>
      <c r="D1486" s="93"/>
      <c r="E1486" s="15"/>
      <c r="F1486"/>
      <c r="G1486" s="25"/>
      <c r="H1486" s="15"/>
      <c r="I1486" s="62"/>
      <c r="J1486"/>
      <c r="K1486"/>
      <c r="P1486" s="36"/>
    </row>
    <row r="1487" spans="2:16" x14ac:dyDescent="0.2">
      <c r="B1487"/>
      <c r="C1487" s="36"/>
      <c r="D1487" s="93"/>
      <c r="E1487" s="15"/>
      <c r="F1487"/>
      <c r="G1487" s="25"/>
      <c r="H1487" s="15"/>
      <c r="I1487" s="62"/>
      <c r="J1487"/>
      <c r="K1487"/>
      <c r="P1487" s="36"/>
    </row>
    <row r="1488" spans="2:16" x14ac:dyDescent="0.2">
      <c r="B1488"/>
      <c r="C1488" s="36"/>
      <c r="D1488" s="93"/>
      <c r="E1488" s="15"/>
      <c r="F1488"/>
      <c r="G1488" s="25"/>
      <c r="H1488" s="15"/>
      <c r="I1488" s="62"/>
      <c r="J1488"/>
      <c r="K1488"/>
      <c r="P1488" s="36"/>
    </row>
    <row r="1489" spans="2:16" x14ac:dyDescent="0.2">
      <c r="B1489"/>
      <c r="C1489" s="36"/>
      <c r="D1489" s="93"/>
      <c r="E1489" s="15"/>
      <c r="F1489"/>
      <c r="G1489" s="25"/>
      <c r="H1489" s="15"/>
      <c r="I1489" s="62"/>
      <c r="J1489"/>
      <c r="K1489"/>
      <c r="P1489" s="36"/>
    </row>
    <row r="1490" spans="2:16" x14ac:dyDescent="0.2">
      <c r="B1490"/>
      <c r="C1490" s="36"/>
      <c r="D1490" s="93"/>
      <c r="E1490" s="15"/>
      <c r="F1490"/>
      <c r="G1490" s="25"/>
      <c r="H1490" s="15"/>
      <c r="I1490" s="62"/>
      <c r="J1490"/>
      <c r="K1490"/>
      <c r="P1490" s="36"/>
    </row>
    <row r="1491" spans="2:16" x14ac:dyDescent="0.2">
      <c r="B1491"/>
      <c r="C1491" s="36"/>
      <c r="D1491" s="93"/>
      <c r="E1491" s="15"/>
      <c r="F1491"/>
      <c r="G1491" s="25"/>
      <c r="H1491" s="15"/>
      <c r="I1491" s="62"/>
      <c r="J1491"/>
      <c r="K1491"/>
      <c r="P1491" s="36"/>
    </row>
    <row r="1492" spans="2:16" x14ac:dyDescent="0.2">
      <c r="B1492"/>
      <c r="C1492" s="36"/>
      <c r="D1492" s="93"/>
      <c r="E1492" s="15"/>
      <c r="F1492"/>
      <c r="G1492" s="25"/>
      <c r="H1492" s="15"/>
      <c r="I1492" s="62"/>
      <c r="J1492"/>
      <c r="K1492"/>
      <c r="P1492" s="36"/>
    </row>
    <row r="1493" spans="2:16" x14ac:dyDescent="0.2">
      <c r="B1493"/>
      <c r="C1493" s="36"/>
      <c r="D1493" s="93"/>
      <c r="E1493" s="15"/>
      <c r="F1493"/>
      <c r="G1493" s="25"/>
      <c r="H1493" s="15"/>
      <c r="I1493" s="62"/>
      <c r="J1493"/>
      <c r="K1493"/>
      <c r="P1493" s="36"/>
    </row>
    <row r="1494" spans="2:16" x14ac:dyDescent="0.2">
      <c r="B1494"/>
      <c r="C1494" s="36"/>
      <c r="D1494" s="93"/>
      <c r="E1494" s="15"/>
      <c r="F1494"/>
      <c r="G1494" s="25"/>
      <c r="H1494" s="15"/>
      <c r="I1494" s="62"/>
      <c r="J1494"/>
      <c r="K1494"/>
      <c r="P1494" s="36"/>
    </row>
    <row r="1495" spans="2:16" x14ac:dyDescent="0.2">
      <c r="B1495"/>
      <c r="C1495" s="36"/>
      <c r="D1495" s="93"/>
      <c r="E1495" s="15"/>
      <c r="F1495"/>
      <c r="G1495" s="25"/>
      <c r="H1495" s="15"/>
      <c r="I1495" s="62"/>
      <c r="J1495"/>
      <c r="K1495"/>
      <c r="P1495" s="36"/>
    </row>
    <row r="1496" spans="2:16" x14ac:dyDescent="0.2">
      <c r="B1496"/>
      <c r="C1496" s="36"/>
      <c r="D1496" s="93"/>
      <c r="E1496" s="15"/>
      <c r="F1496"/>
      <c r="G1496" s="25"/>
      <c r="H1496" s="15"/>
      <c r="I1496" s="62"/>
      <c r="J1496"/>
      <c r="K1496"/>
      <c r="P1496" s="36"/>
    </row>
    <row r="1497" spans="2:16" x14ac:dyDescent="0.2">
      <c r="B1497"/>
      <c r="C1497" s="36"/>
      <c r="D1497" s="93"/>
      <c r="E1497" s="15"/>
      <c r="F1497"/>
      <c r="G1497" s="25"/>
      <c r="H1497" s="15"/>
      <c r="I1497" s="62"/>
      <c r="J1497"/>
      <c r="K1497"/>
      <c r="P1497" s="36"/>
    </row>
    <row r="1498" spans="2:16" x14ac:dyDescent="0.2">
      <c r="B1498"/>
      <c r="C1498" s="36"/>
      <c r="D1498" s="93"/>
      <c r="E1498" s="15"/>
      <c r="F1498"/>
      <c r="G1498" s="25"/>
      <c r="H1498" s="15"/>
      <c r="I1498" s="62"/>
      <c r="J1498"/>
      <c r="K1498"/>
      <c r="P1498" s="36"/>
    </row>
    <row r="1499" spans="2:16" x14ac:dyDescent="0.2">
      <c r="B1499"/>
      <c r="C1499" s="36"/>
      <c r="D1499" s="93"/>
      <c r="E1499" s="15"/>
      <c r="F1499"/>
      <c r="G1499" s="25"/>
      <c r="H1499" s="15"/>
      <c r="I1499" s="62"/>
      <c r="J1499"/>
      <c r="K1499"/>
      <c r="P1499" s="36"/>
    </row>
    <row r="1500" spans="2:16" x14ac:dyDescent="0.2">
      <c r="B1500"/>
      <c r="C1500" s="36"/>
      <c r="D1500" s="93"/>
      <c r="E1500" s="15"/>
      <c r="F1500"/>
      <c r="G1500" s="25"/>
      <c r="H1500" s="15"/>
      <c r="I1500" s="62"/>
      <c r="J1500"/>
      <c r="K1500"/>
      <c r="P1500" s="36"/>
    </row>
    <row r="1501" spans="2:16" x14ac:dyDescent="0.2">
      <c r="B1501"/>
      <c r="C1501" s="36"/>
      <c r="D1501" s="93"/>
      <c r="E1501" s="15"/>
      <c r="F1501"/>
      <c r="G1501" s="25"/>
      <c r="H1501" s="15"/>
      <c r="I1501" s="62"/>
      <c r="J1501"/>
      <c r="K1501"/>
      <c r="P1501" s="36"/>
    </row>
    <row r="1502" spans="2:16" x14ac:dyDescent="0.2">
      <c r="B1502"/>
      <c r="C1502" s="36"/>
      <c r="D1502" s="93"/>
      <c r="E1502" s="15"/>
      <c r="F1502"/>
      <c r="G1502" s="25"/>
      <c r="H1502" s="15"/>
      <c r="I1502" s="62"/>
      <c r="J1502"/>
      <c r="K1502"/>
      <c r="P1502" s="36"/>
    </row>
    <row r="1503" spans="2:16" x14ac:dyDescent="0.2">
      <c r="B1503"/>
      <c r="C1503" s="36"/>
      <c r="D1503" s="93"/>
      <c r="E1503" s="15"/>
      <c r="F1503"/>
      <c r="G1503" s="25"/>
      <c r="H1503" s="15"/>
      <c r="I1503" s="62"/>
      <c r="J1503"/>
      <c r="K1503"/>
      <c r="P1503" s="36"/>
    </row>
    <row r="1504" spans="2:16" x14ac:dyDescent="0.2">
      <c r="B1504"/>
      <c r="C1504" s="36"/>
      <c r="D1504" s="93"/>
      <c r="E1504" s="15"/>
      <c r="F1504"/>
      <c r="G1504" s="25"/>
      <c r="H1504" s="15"/>
      <c r="I1504" s="62"/>
      <c r="J1504"/>
      <c r="K1504"/>
      <c r="P1504" s="36"/>
    </row>
    <row r="1505" spans="2:16" x14ac:dyDescent="0.2">
      <c r="B1505"/>
      <c r="C1505" s="36"/>
      <c r="D1505" s="93"/>
      <c r="E1505" s="15"/>
      <c r="F1505"/>
      <c r="G1505" s="25"/>
      <c r="H1505" s="15"/>
      <c r="I1505" s="62"/>
      <c r="J1505"/>
      <c r="K1505"/>
      <c r="P1505" s="36"/>
    </row>
    <row r="1506" spans="2:16" x14ac:dyDescent="0.2">
      <c r="B1506"/>
      <c r="C1506" s="36"/>
      <c r="D1506" s="93"/>
      <c r="E1506" s="15"/>
      <c r="F1506"/>
      <c r="G1506" s="25"/>
      <c r="H1506" s="15"/>
      <c r="I1506" s="62"/>
      <c r="J1506"/>
      <c r="K1506"/>
      <c r="P1506" s="36"/>
    </row>
    <row r="1507" spans="2:16" x14ac:dyDescent="0.2">
      <c r="B1507"/>
      <c r="C1507" s="36"/>
      <c r="D1507" s="93"/>
      <c r="E1507" s="15"/>
      <c r="F1507"/>
      <c r="G1507" s="25"/>
      <c r="H1507" s="15"/>
      <c r="I1507" s="62"/>
      <c r="J1507"/>
      <c r="K1507"/>
      <c r="P1507" s="36"/>
    </row>
    <row r="1508" spans="2:16" x14ac:dyDescent="0.2">
      <c r="B1508"/>
      <c r="C1508" s="36"/>
      <c r="D1508" s="93"/>
      <c r="E1508" s="15"/>
      <c r="F1508"/>
      <c r="G1508" s="25"/>
      <c r="H1508" s="15"/>
      <c r="I1508" s="62"/>
      <c r="J1508"/>
      <c r="K1508"/>
      <c r="P1508" s="36"/>
    </row>
    <row r="1509" spans="2:16" x14ac:dyDescent="0.2">
      <c r="B1509"/>
      <c r="C1509" s="36"/>
      <c r="D1509" s="93"/>
      <c r="E1509" s="15"/>
      <c r="F1509"/>
      <c r="G1509" s="25"/>
      <c r="H1509" s="15"/>
      <c r="I1509" s="62"/>
      <c r="J1509"/>
      <c r="K1509"/>
      <c r="P1509" s="36"/>
    </row>
    <row r="1510" spans="2:16" x14ac:dyDescent="0.2">
      <c r="B1510"/>
      <c r="C1510" s="36"/>
      <c r="D1510" s="93"/>
      <c r="E1510" s="15"/>
      <c r="F1510"/>
      <c r="G1510" s="25"/>
      <c r="H1510" s="15"/>
      <c r="I1510" s="62"/>
      <c r="J1510"/>
      <c r="K1510"/>
      <c r="P1510" s="36"/>
    </row>
    <row r="1511" spans="2:16" x14ac:dyDescent="0.2">
      <c r="B1511"/>
      <c r="C1511" s="36"/>
      <c r="D1511" s="93"/>
      <c r="E1511" s="15"/>
      <c r="F1511"/>
      <c r="G1511" s="25"/>
      <c r="H1511" s="15"/>
      <c r="I1511" s="62"/>
      <c r="J1511"/>
      <c r="K1511"/>
      <c r="P1511" s="36"/>
    </row>
    <row r="1512" spans="2:16" x14ac:dyDescent="0.2">
      <c r="B1512"/>
      <c r="C1512" s="36"/>
      <c r="D1512" s="93"/>
      <c r="E1512" s="15"/>
      <c r="F1512"/>
      <c r="G1512" s="25"/>
      <c r="H1512" s="15"/>
      <c r="I1512" s="62"/>
      <c r="J1512"/>
      <c r="K1512"/>
      <c r="P1512" s="36"/>
    </row>
    <row r="1513" spans="2:16" x14ac:dyDescent="0.2">
      <c r="B1513"/>
      <c r="C1513" s="36"/>
      <c r="D1513" s="93"/>
      <c r="E1513" s="15"/>
      <c r="F1513"/>
      <c r="G1513" s="25"/>
      <c r="H1513" s="15"/>
      <c r="I1513" s="62"/>
      <c r="J1513"/>
      <c r="K1513"/>
      <c r="P1513" s="36"/>
    </row>
    <row r="1514" spans="2:16" x14ac:dyDescent="0.2">
      <c r="B1514"/>
      <c r="C1514" s="36"/>
      <c r="D1514" s="93"/>
      <c r="E1514" s="15"/>
      <c r="F1514"/>
      <c r="G1514" s="25"/>
      <c r="H1514" s="15"/>
      <c r="I1514" s="62"/>
      <c r="J1514"/>
      <c r="K1514"/>
      <c r="P1514" s="36"/>
    </row>
    <row r="1515" spans="2:16" x14ac:dyDescent="0.2">
      <c r="B1515"/>
      <c r="C1515" s="36"/>
      <c r="D1515" s="93"/>
      <c r="E1515" s="15"/>
      <c r="F1515"/>
      <c r="G1515" s="25"/>
      <c r="H1515" s="15"/>
      <c r="I1515" s="62"/>
      <c r="J1515"/>
      <c r="K1515"/>
      <c r="P1515" s="36"/>
    </row>
    <row r="1516" spans="2:16" x14ac:dyDescent="0.2">
      <c r="B1516"/>
      <c r="C1516" s="36"/>
      <c r="D1516" s="93"/>
      <c r="E1516" s="15"/>
      <c r="F1516"/>
      <c r="G1516" s="25"/>
      <c r="H1516" s="15"/>
      <c r="I1516" s="62"/>
      <c r="J1516"/>
      <c r="K1516"/>
      <c r="P1516" s="36"/>
    </row>
    <row r="1517" spans="2:16" x14ac:dyDescent="0.2">
      <c r="B1517"/>
      <c r="C1517" s="36"/>
      <c r="D1517" s="93"/>
      <c r="E1517" s="15"/>
      <c r="F1517"/>
      <c r="G1517" s="25"/>
      <c r="H1517" s="15"/>
      <c r="I1517" s="62"/>
      <c r="J1517"/>
      <c r="K1517"/>
      <c r="P1517" s="36"/>
    </row>
    <row r="1518" spans="2:16" x14ac:dyDescent="0.2">
      <c r="B1518"/>
      <c r="C1518" s="36"/>
      <c r="D1518" s="93"/>
      <c r="E1518" s="15"/>
      <c r="F1518"/>
      <c r="G1518" s="25"/>
      <c r="H1518" s="15"/>
      <c r="I1518" s="62"/>
      <c r="J1518"/>
      <c r="K1518"/>
      <c r="P1518" s="36"/>
    </row>
    <row r="1519" spans="2:16" x14ac:dyDescent="0.2">
      <c r="B1519"/>
      <c r="C1519" s="36"/>
      <c r="D1519" s="93"/>
      <c r="E1519" s="15"/>
      <c r="F1519"/>
      <c r="G1519" s="25"/>
      <c r="H1519" s="15"/>
      <c r="I1519" s="62"/>
      <c r="J1519"/>
      <c r="K1519"/>
      <c r="P1519" s="36"/>
    </row>
    <row r="1520" spans="2:16" x14ac:dyDescent="0.2">
      <c r="B1520"/>
      <c r="C1520" s="36"/>
      <c r="D1520" s="93"/>
      <c r="E1520" s="15"/>
      <c r="F1520"/>
      <c r="G1520" s="25"/>
      <c r="H1520" s="15"/>
      <c r="I1520" s="62"/>
      <c r="J1520"/>
      <c r="K1520"/>
      <c r="P1520" s="36"/>
    </row>
    <row r="1521" spans="2:16" x14ac:dyDescent="0.2">
      <c r="B1521"/>
      <c r="C1521" s="36"/>
      <c r="D1521" s="93"/>
      <c r="E1521" s="15"/>
      <c r="F1521"/>
      <c r="G1521" s="25"/>
      <c r="H1521" s="15"/>
      <c r="I1521" s="62"/>
      <c r="J1521"/>
      <c r="K1521"/>
      <c r="P1521" s="36"/>
    </row>
    <row r="1522" spans="2:16" x14ac:dyDescent="0.2">
      <c r="B1522"/>
      <c r="C1522" s="36"/>
      <c r="D1522" s="93"/>
      <c r="E1522" s="15"/>
      <c r="F1522"/>
      <c r="G1522" s="25"/>
      <c r="H1522" s="15"/>
      <c r="I1522" s="62"/>
      <c r="J1522"/>
      <c r="K1522"/>
      <c r="P1522" s="36"/>
    </row>
    <row r="1523" spans="2:16" x14ac:dyDescent="0.2">
      <c r="B1523"/>
      <c r="C1523" s="36"/>
      <c r="D1523" s="93"/>
      <c r="E1523" s="15"/>
      <c r="F1523"/>
      <c r="G1523" s="25"/>
      <c r="H1523" s="15"/>
      <c r="I1523" s="62"/>
      <c r="J1523"/>
      <c r="K1523"/>
      <c r="P1523" s="36"/>
    </row>
    <row r="1524" spans="2:16" x14ac:dyDescent="0.2">
      <c r="B1524"/>
      <c r="C1524" s="36"/>
      <c r="D1524" s="93"/>
      <c r="E1524" s="15"/>
      <c r="F1524"/>
      <c r="G1524" s="25"/>
      <c r="H1524" s="15"/>
      <c r="I1524" s="62"/>
      <c r="J1524"/>
      <c r="K1524"/>
      <c r="P1524" s="36"/>
    </row>
    <row r="1525" spans="2:16" x14ac:dyDescent="0.2">
      <c r="B1525"/>
      <c r="C1525" s="36"/>
      <c r="D1525" s="93"/>
      <c r="E1525" s="15"/>
      <c r="F1525"/>
      <c r="G1525" s="25"/>
      <c r="H1525" s="15"/>
      <c r="I1525" s="62"/>
      <c r="J1525"/>
      <c r="K1525"/>
      <c r="P1525" s="36"/>
    </row>
    <row r="1526" spans="2:16" x14ac:dyDescent="0.2">
      <c r="B1526"/>
      <c r="C1526" s="36"/>
      <c r="D1526" s="93"/>
      <c r="E1526" s="15"/>
      <c r="F1526"/>
      <c r="G1526" s="25"/>
      <c r="H1526" s="15"/>
      <c r="I1526" s="62"/>
      <c r="J1526"/>
      <c r="K1526"/>
      <c r="P1526" s="36"/>
    </row>
    <row r="1527" spans="2:16" x14ac:dyDescent="0.2">
      <c r="B1527"/>
      <c r="C1527" s="36"/>
      <c r="D1527" s="93"/>
      <c r="E1527" s="15"/>
      <c r="F1527"/>
      <c r="G1527" s="25"/>
      <c r="H1527" s="15"/>
      <c r="I1527" s="62"/>
      <c r="J1527"/>
      <c r="K1527"/>
      <c r="P1527" s="36"/>
    </row>
    <row r="1528" spans="2:16" x14ac:dyDescent="0.2">
      <c r="B1528"/>
      <c r="C1528" s="36"/>
      <c r="D1528" s="93"/>
      <c r="E1528" s="15"/>
      <c r="F1528"/>
      <c r="G1528" s="25"/>
      <c r="H1528" s="15"/>
      <c r="I1528" s="62"/>
      <c r="J1528"/>
      <c r="K1528"/>
      <c r="P1528" s="36"/>
    </row>
    <row r="1529" spans="2:16" x14ac:dyDescent="0.2">
      <c r="B1529"/>
      <c r="C1529" s="36"/>
      <c r="D1529" s="93"/>
      <c r="E1529" s="15"/>
      <c r="F1529"/>
      <c r="G1529" s="25"/>
      <c r="H1529" s="15"/>
      <c r="I1529" s="62"/>
      <c r="J1529"/>
      <c r="K1529"/>
      <c r="P1529" s="36"/>
    </row>
    <row r="1530" spans="2:16" x14ac:dyDescent="0.2">
      <c r="B1530"/>
      <c r="C1530" s="36"/>
      <c r="D1530" s="93"/>
      <c r="E1530" s="15"/>
      <c r="F1530"/>
      <c r="G1530" s="25"/>
      <c r="H1530" s="15"/>
      <c r="I1530" s="62"/>
      <c r="J1530"/>
      <c r="K1530"/>
      <c r="P1530" s="36"/>
    </row>
    <row r="1531" spans="2:16" x14ac:dyDescent="0.2">
      <c r="B1531"/>
      <c r="C1531" s="36"/>
      <c r="D1531" s="93"/>
      <c r="E1531" s="15"/>
      <c r="F1531"/>
      <c r="G1531" s="25"/>
      <c r="H1531" s="15"/>
      <c r="I1531" s="62"/>
      <c r="J1531"/>
      <c r="K1531"/>
      <c r="P1531" s="36"/>
    </row>
    <row r="1532" spans="2:16" x14ac:dyDescent="0.2">
      <c r="B1532"/>
      <c r="C1532" s="36"/>
      <c r="D1532" s="93"/>
      <c r="E1532" s="15"/>
      <c r="F1532"/>
      <c r="G1532" s="25"/>
      <c r="H1532" s="15"/>
      <c r="I1532" s="62"/>
      <c r="J1532"/>
      <c r="K1532"/>
      <c r="P1532" s="36"/>
    </row>
    <row r="1533" spans="2:16" x14ac:dyDescent="0.2">
      <c r="B1533"/>
      <c r="C1533" s="36"/>
      <c r="D1533" s="93"/>
      <c r="E1533" s="15"/>
      <c r="F1533"/>
      <c r="G1533" s="25"/>
      <c r="H1533" s="15"/>
      <c r="I1533" s="62"/>
      <c r="J1533"/>
      <c r="K1533"/>
      <c r="P1533" s="36"/>
    </row>
    <row r="1534" spans="2:16" x14ac:dyDescent="0.2">
      <c r="B1534"/>
      <c r="C1534" s="36"/>
      <c r="D1534" s="93"/>
      <c r="E1534" s="15"/>
      <c r="F1534"/>
      <c r="G1534" s="25"/>
      <c r="H1534" s="15"/>
      <c r="I1534" s="62"/>
      <c r="J1534"/>
      <c r="K1534"/>
      <c r="P1534" s="36"/>
    </row>
    <row r="1535" spans="2:16" x14ac:dyDescent="0.2">
      <c r="B1535"/>
      <c r="C1535" s="36"/>
      <c r="D1535" s="93"/>
      <c r="E1535" s="15"/>
      <c r="F1535"/>
      <c r="G1535" s="25"/>
      <c r="H1535" s="15"/>
      <c r="I1535" s="62"/>
      <c r="J1535"/>
      <c r="K1535"/>
      <c r="P1535" s="36"/>
    </row>
    <row r="1536" spans="2:16" x14ac:dyDescent="0.2">
      <c r="B1536"/>
      <c r="C1536" s="36"/>
      <c r="D1536" s="93"/>
      <c r="E1536" s="15"/>
      <c r="F1536"/>
      <c r="G1536" s="25"/>
      <c r="H1536" s="15"/>
      <c r="I1536" s="62"/>
      <c r="J1536"/>
      <c r="K1536"/>
      <c r="P1536" s="36"/>
    </row>
    <row r="1537" spans="2:16" x14ac:dyDescent="0.2">
      <c r="B1537"/>
      <c r="C1537" s="36"/>
      <c r="D1537" s="93"/>
      <c r="E1537" s="15"/>
      <c r="F1537"/>
      <c r="G1537" s="25"/>
      <c r="H1537" s="15"/>
      <c r="I1537" s="62"/>
      <c r="J1537"/>
      <c r="K1537"/>
      <c r="P1537" s="36"/>
    </row>
    <row r="1538" spans="2:16" x14ac:dyDescent="0.2">
      <c r="B1538"/>
      <c r="C1538" s="36"/>
      <c r="D1538" s="93"/>
      <c r="E1538" s="15"/>
      <c r="F1538"/>
      <c r="G1538" s="25"/>
      <c r="H1538" s="15"/>
      <c r="I1538" s="62"/>
      <c r="J1538"/>
      <c r="K1538"/>
      <c r="P1538" s="36"/>
    </row>
    <row r="1539" spans="2:16" x14ac:dyDescent="0.2">
      <c r="B1539"/>
      <c r="C1539" s="36"/>
      <c r="D1539" s="93"/>
      <c r="E1539" s="15"/>
      <c r="F1539"/>
      <c r="G1539" s="25"/>
      <c r="H1539" s="15"/>
      <c r="I1539" s="62"/>
      <c r="J1539"/>
      <c r="K1539"/>
      <c r="P1539" s="36"/>
    </row>
    <row r="1540" spans="2:16" x14ac:dyDescent="0.2">
      <c r="B1540"/>
      <c r="C1540" s="36"/>
      <c r="D1540" s="93"/>
      <c r="E1540" s="15"/>
      <c r="F1540"/>
      <c r="G1540" s="25"/>
      <c r="H1540" s="15"/>
      <c r="I1540" s="62"/>
      <c r="J1540"/>
      <c r="K1540"/>
      <c r="P1540" s="36"/>
    </row>
    <row r="1541" spans="2:16" x14ac:dyDescent="0.2">
      <c r="B1541"/>
      <c r="C1541" s="36"/>
      <c r="D1541" s="93"/>
      <c r="E1541" s="15"/>
      <c r="F1541"/>
      <c r="G1541" s="25"/>
      <c r="H1541" s="15"/>
      <c r="I1541" s="62"/>
      <c r="J1541"/>
      <c r="K1541"/>
      <c r="P1541" s="36"/>
    </row>
    <row r="1542" spans="2:16" x14ac:dyDescent="0.2">
      <c r="B1542"/>
      <c r="C1542" s="36"/>
      <c r="D1542" s="93"/>
      <c r="E1542" s="15"/>
      <c r="F1542"/>
      <c r="G1542" s="25"/>
      <c r="H1542" s="15"/>
      <c r="I1542" s="62"/>
      <c r="J1542"/>
      <c r="K1542"/>
      <c r="P1542" s="36"/>
    </row>
    <row r="1543" spans="2:16" x14ac:dyDescent="0.2">
      <c r="B1543"/>
      <c r="C1543" s="36"/>
      <c r="D1543" s="93"/>
      <c r="E1543" s="15"/>
      <c r="F1543"/>
      <c r="G1543" s="25"/>
      <c r="H1543" s="15"/>
      <c r="I1543" s="62"/>
      <c r="J1543"/>
      <c r="K1543"/>
      <c r="P1543" s="36"/>
    </row>
    <row r="1544" spans="2:16" x14ac:dyDescent="0.2">
      <c r="B1544"/>
      <c r="C1544" s="36"/>
      <c r="D1544" s="93"/>
      <c r="E1544" s="15"/>
      <c r="F1544"/>
      <c r="G1544" s="25"/>
      <c r="H1544" s="15"/>
      <c r="I1544" s="62"/>
      <c r="J1544"/>
      <c r="K1544"/>
      <c r="P1544" s="36"/>
    </row>
    <row r="1545" spans="2:16" x14ac:dyDescent="0.2">
      <c r="B1545"/>
      <c r="C1545" s="36"/>
      <c r="D1545" s="93"/>
      <c r="E1545" s="15"/>
      <c r="F1545"/>
      <c r="G1545" s="25"/>
      <c r="H1545" s="15"/>
      <c r="I1545" s="62"/>
      <c r="J1545"/>
      <c r="K1545"/>
      <c r="P1545" s="36"/>
    </row>
    <row r="1546" spans="2:16" x14ac:dyDescent="0.2">
      <c r="B1546"/>
      <c r="C1546" s="36"/>
      <c r="D1546" s="93"/>
      <c r="E1546" s="15"/>
      <c r="F1546"/>
      <c r="G1546" s="25"/>
      <c r="H1546" s="15"/>
      <c r="I1546" s="62"/>
      <c r="J1546"/>
      <c r="K1546"/>
      <c r="P1546" s="36"/>
    </row>
    <row r="1547" spans="2:16" x14ac:dyDescent="0.2">
      <c r="B1547"/>
      <c r="C1547" s="36"/>
      <c r="D1547" s="93"/>
      <c r="E1547" s="15"/>
      <c r="F1547"/>
      <c r="G1547" s="25"/>
      <c r="H1547" s="15"/>
      <c r="I1547" s="62"/>
      <c r="J1547"/>
      <c r="K1547"/>
      <c r="P1547" s="36"/>
    </row>
    <row r="1548" spans="2:16" x14ac:dyDescent="0.2">
      <c r="B1548"/>
      <c r="C1548" s="36"/>
      <c r="D1548" s="93"/>
      <c r="E1548" s="15"/>
      <c r="F1548"/>
      <c r="G1548" s="25"/>
      <c r="H1548" s="15"/>
      <c r="I1548" s="62"/>
      <c r="J1548"/>
      <c r="K1548"/>
      <c r="P1548" s="36"/>
    </row>
    <row r="1549" spans="2:16" x14ac:dyDescent="0.2">
      <c r="B1549"/>
      <c r="C1549" s="36"/>
      <c r="D1549" s="93"/>
      <c r="E1549" s="15"/>
      <c r="F1549"/>
      <c r="G1549" s="25"/>
      <c r="H1549" s="15"/>
      <c r="I1549" s="62"/>
      <c r="J1549"/>
      <c r="K1549"/>
      <c r="P1549" s="36"/>
    </row>
    <row r="1550" spans="2:16" x14ac:dyDescent="0.2">
      <c r="B1550"/>
      <c r="C1550" s="36"/>
      <c r="D1550" s="93"/>
      <c r="E1550" s="15"/>
      <c r="F1550"/>
      <c r="G1550" s="25"/>
      <c r="H1550" s="15"/>
      <c r="I1550" s="62"/>
      <c r="J1550"/>
      <c r="K1550"/>
      <c r="P1550" s="36"/>
    </row>
    <row r="1551" spans="2:16" x14ac:dyDescent="0.2">
      <c r="B1551"/>
      <c r="C1551" s="36"/>
      <c r="D1551" s="93"/>
      <c r="E1551" s="15"/>
      <c r="F1551"/>
      <c r="G1551" s="25"/>
      <c r="H1551" s="15"/>
      <c r="I1551" s="62"/>
      <c r="J1551"/>
      <c r="K1551"/>
      <c r="P1551" s="36"/>
    </row>
    <row r="1552" spans="2:16" x14ac:dyDescent="0.2">
      <c r="B1552"/>
      <c r="C1552" s="36"/>
      <c r="D1552" s="93"/>
      <c r="E1552" s="15"/>
      <c r="F1552"/>
      <c r="G1552" s="25"/>
      <c r="H1552" s="15"/>
      <c r="I1552" s="62"/>
      <c r="J1552"/>
      <c r="K1552"/>
      <c r="P1552" s="36"/>
    </row>
    <row r="1553" spans="2:16" x14ac:dyDescent="0.2">
      <c r="B1553"/>
      <c r="C1553" s="36"/>
      <c r="D1553" s="93"/>
      <c r="E1553" s="15"/>
      <c r="F1553"/>
      <c r="G1553" s="25"/>
      <c r="H1553" s="15"/>
      <c r="I1553" s="62"/>
      <c r="J1553"/>
      <c r="K1553"/>
      <c r="P1553" s="36"/>
    </row>
    <row r="1554" spans="2:16" x14ac:dyDescent="0.2">
      <c r="B1554"/>
      <c r="C1554" s="36"/>
      <c r="D1554" s="93"/>
      <c r="E1554" s="15"/>
      <c r="F1554"/>
      <c r="G1554" s="25"/>
      <c r="H1554" s="15"/>
      <c r="I1554" s="62"/>
      <c r="J1554"/>
      <c r="K1554"/>
      <c r="P1554" s="36"/>
    </row>
    <row r="1555" spans="2:16" x14ac:dyDescent="0.2">
      <c r="B1555"/>
      <c r="C1555" s="36"/>
      <c r="D1555" s="93"/>
      <c r="E1555" s="15"/>
      <c r="F1555"/>
      <c r="G1555" s="25"/>
      <c r="H1555" s="15"/>
      <c r="I1555" s="62"/>
      <c r="J1555"/>
      <c r="K1555"/>
      <c r="P1555" s="36"/>
    </row>
    <row r="1556" spans="2:16" x14ac:dyDescent="0.2">
      <c r="B1556"/>
      <c r="C1556" s="36"/>
      <c r="D1556" s="93"/>
      <c r="E1556" s="15"/>
      <c r="F1556"/>
      <c r="G1556" s="25"/>
      <c r="H1556" s="15"/>
      <c r="I1556" s="62"/>
      <c r="J1556"/>
      <c r="K1556"/>
      <c r="P1556" s="36"/>
    </row>
    <row r="1557" spans="2:16" x14ac:dyDescent="0.2">
      <c r="B1557"/>
      <c r="C1557" s="36"/>
      <c r="D1557" s="93"/>
      <c r="E1557" s="15"/>
      <c r="F1557"/>
      <c r="G1557" s="25"/>
      <c r="H1557" s="15"/>
      <c r="I1557" s="62"/>
      <c r="J1557"/>
      <c r="K1557"/>
      <c r="P1557" s="36"/>
    </row>
    <row r="1558" spans="2:16" x14ac:dyDescent="0.2">
      <c r="B1558"/>
      <c r="C1558" s="36"/>
      <c r="D1558" s="93"/>
      <c r="E1558" s="15"/>
      <c r="F1558"/>
      <c r="G1558" s="25"/>
      <c r="H1558" s="15"/>
      <c r="I1558" s="62"/>
      <c r="J1558"/>
      <c r="K1558"/>
      <c r="P1558" s="36"/>
    </row>
    <row r="1559" spans="2:16" x14ac:dyDescent="0.2">
      <c r="B1559"/>
      <c r="C1559" s="36"/>
      <c r="D1559" s="93"/>
      <c r="E1559" s="15"/>
      <c r="F1559"/>
      <c r="G1559" s="25"/>
      <c r="H1559" s="15"/>
      <c r="I1559" s="62"/>
      <c r="J1559"/>
      <c r="K1559"/>
      <c r="P1559" s="36"/>
    </row>
    <row r="1560" spans="2:16" x14ac:dyDescent="0.2">
      <c r="B1560"/>
      <c r="C1560" s="36"/>
      <c r="D1560" s="93"/>
      <c r="E1560" s="15"/>
      <c r="F1560"/>
      <c r="G1560" s="25"/>
      <c r="H1560" s="15"/>
      <c r="I1560" s="62"/>
      <c r="J1560"/>
      <c r="K1560"/>
      <c r="P1560" s="36"/>
    </row>
    <row r="1561" spans="2:16" x14ac:dyDescent="0.2">
      <c r="B1561"/>
      <c r="C1561" s="36"/>
      <c r="D1561" s="93"/>
      <c r="E1561" s="15"/>
      <c r="F1561"/>
      <c r="G1561" s="25"/>
      <c r="H1561" s="15"/>
      <c r="I1561" s="62"/>
      <c r="J1561"/>
      <c r="K1561"/>
      <c r="P1561" s="36"/>
    </row>
    <row r="1562" spans="2:16" x14ac:dyDescent="0.2">
      <c r="B1562"/>
      <c r="C1562" s="36"/>
      <c r="D1562" s="93"/>
      <c r="E1562" s="15"/>
      <c r="F1562"/>
      <c r="G1562" s="25"/>
      <c r="H1562" s="15"/>
      <c r="I1562" s="62"/>
      <c r="J1562"/>
      <c r="K1562"/>
      <c r="P1562" s="36"/>
    </row>
    <row r="1563" spans="2:16" x14ac:dyDescent="0.2">
      <c r="B1563"/>
      <c r="C1563" s="36"/>
      <c r="D1563" s="93"/>
      <c r="E1563" s="15"/>
      <c r="F1563"/>
      <c r="G1563" s="25"/>
      <c r="H1563" s="15"/>
      <c r="I1563" s="62"/>
      <c r="J1563"/>
      <c r="K1563"/>
      <c r="P1563" s="36"/>
    </row>
    <row r="1564" spans="2:16" x14ac:dyDescent="0.2">
      <c r="B1564"/>
      <c r="C1564" s="36"/>
      <c r="D1564" s="93"/>
      <c r="E1564" s="15"/>
      <c r="F1564"/>
      <c r="G1564" s="25"/>
      <c r="H1564" s="15"/>
      <c r="I1564" s="62"/>
      <c r="J1564"/>
      <c r="K1564"/>
      <c r="P1564" s="36"/>
    </row>
    <row r="1565" spans="2:16" x14ac:dyDescent="0.2">
      <c r="B1565"/>
      <c r="C1565" s="36"/>
      <c r="D1565" s="93"/>
      <c r="E1565" s="15"/>
      <c r="F1565"/>
      <c r="G1565" s="25"/>
      <c r="H1565" s="15"/>
      <c r="I1565" s="62"/>
      <c r="J1565"/>
      <c r="K1565"/>
      <c r="P1565" s="36"/>
    </row>
    <row r="1566" spans="2:16" x14ac:dyDescent="0.2">
      <c r="B1566"/>
      <c r="C1566" s="36"/>
      <c r="D1566" s="93"/>
      <c r="E1566" s="15"/>
      <c r="F1566"/>
      <c r="G1566" s="25"/>
      <c r="H1566" s="15"/>
      <c r="I1566" s="62"/>
      <c r="J1566"/>
      <c r="K1566"/>
      <c r="P1566" s="36"/>
    </row>
    <row r="1567" spans="2:16" x14ac:dyDescent="0.2">
      <c r="B1567"/>
      <c r="C1567" s="36"/>
      <c r="D1567" s="93"/>
      <c r="E1567" s="15"/>
      <c r="F1567"/>
      <c r="G1567" s="25"/>
      <c r="H1567" s="15"/>
      <c r="I1567" s="62"/>
      <c r="J1567"/>
      <c r="K1567"/>
      <c r="P1567" s="36"/>
    </row>
    <row r="1568" spans="2:16" x14ac:dyDescent="0.2">
      <c r="B1568"/>
      <c r="C1568" s="36"/>
      <c r="D1568" s="93"/>
      <c r="E1568" s="15"/>
      <c r="F1568"/>
      <c r="G1568" s="25"/>
      <c r="H1568" s="15"/>
      <c r="I1568" s="62"/>
      <c r="J1568"/>
      <c r="K1568"/>
      <c r="P1568" s="36"/>
    </row>
    <row r="1569" spans="2:16" x14ac:dyDescent="0.2">
      <c r="B1569"/>
      <c r="C1569" s="36"/>
      <c r="D1569" s="93"/>
      <c r="E1569" s="15"/>
      <c r="F1569"/>
      <c r="G1569" s="25"/>
      <c r="H1569" s="15"/>
      <c r="I1569" s="62"/>
      <c r="J1569"/>
      <c r="K1569"/>
      <c r="P1569" s="36"/>
    </row>
    <row r="1570" spans="2:16" x14ac:dyDescent="0.2">
      <c r="B1570"/>
      <c r="C1570" s="36"/>
      <c r="D1570" s="93"/>
      <c r="E1570" s="15"/>
      <c r="F1570"/>
      <c r="G1570" s="25"/>
      <c r="H1570" s="15"/>
      <c r="I1570" s="62"/>
      <c r="J1570"/>
      <c r="K1570"/>
      <c r="P1570" s="36"/>
    </row>
    <row r="1571" spans="2:16" x14ac:dyDescent="0.2">
      <c r="B1571"/>
      <c r="C1571" s="36"/>
      <c r="D1571" s="93"/>
      <c r="E1571" s="15"/>
      <c r="F1571"/>
      <c r="G1571" s="25"/>
      <c r="H1571" s="15"/>
      <c r="I1571" s="62"/>
      <c r="J1571"/>
      <c r="K1571"/>
      <c r="P1571" s="36"/>
    </row>
    <row r="1572" spans="2:16" x14ac:dyDescent="0.2">
      <c r="B1572"/>
      <c r="C1572" s="36"/>
      <c r="D1572" s="93"/>
      <c r="E1572" s="15"/>
      <c r="F1572"/>
      <c r="G1572" s="25"/>
      <c r="H1572" s="15"/>
      <c r="I1572" s="62"/>
      <c r="J1572"/>
      <c r="K1572"/>
      <c r="P1572" s="36"/>
    </row>
    <row r="1573" spans="2:16" x14ac:dyDescent="0.2">
      <c r="B1573"/>
      <c r="C1573" s="36"/>
      <c r="D1573" s="93"/>
      <c r="E1573" s="15"/>
      <c r="F1573"/>
      <c r="G1573" s="25"/>
      <c r="H1573" s="15"/>
      <c r="I1573" s="62"/>
      <c r="J1573"/>
      <c r="K1573"/>
      <c r="P1573" s="36"/>
    </row>
    <row r="1574" spans="2:16" x14ac:dyDescent="0.2">
      <c r="B1574"/>
      <c r="C1574" s="36"/>
      <c r="D1574" s="93"/>
      <c r="E1574" s="15"/>
      <c r="F1574"/>
      <c r="G1574" s="25"/>
      <c r="H1574" s="15"/>
      <c r="I1574" s="62"/>
      <c r="J1574"/>
      <c r="K1574"/>
      <c r="P1574" s="36"/>
    </row>
    <row r="1575" spans="2:16" x14ac:dyDescent="0.2">
      <c r="B1575"/>
      <c r="C1575" s="36"/>
      <c r="D1575" s="93"/>
      <c r="E1575" s="15"/>
      <c r="F1575"/>
      <c r="G1575" s="25"/>
      <c r="H1575" s="15"/>
      <c r="I1575" s="62"/>
      <c r="J1575"/>
      <c r="K1575"/>
      <c r="P1575" s="36"/>
    </row>
    <row r="1576" spans="2:16" x14ac:dyDescent="0.2">
      <c r="B1576"/>
      <c r="C1576" s="36"/>
      <c r="D1576" s="93"/>
      <c r="E1576" s="15"/>
      <c r="F1576"/>
      <c r="G1576" s="25"/>
      <c r="H1576" s="15"/>
      <c r="I1576" s="62"/>
      <c r="J1576"/>
      <c r="K1576"/>
      <c r="P1576" s="36"/>
    </row>
    <row r="1577" spans="2:16" x14ac:dyDescent="0.2">
      <c r="B1577"/>
      <c r="C1577" s="36"/>
      <c r="D1577" s="93"/>
      <c r="E1577" s="15"/>
      <c r="F1577"/>
      <c r="G1577" s="25"/>
      <c r="H1577" s="15"/>
      <c r="I1577" s="62"/>
      <c r="J1577"/>
      <c r="K1577"/>
      <c r="P1577" s="36"/>
    </row>
    <row r="1578" spans="2:16" x14ac:dyDescent="0.2">
      <c r="B1578"/>
      <c r="C1578" s="36"/>
      <c r="D1578" s="93"/>
      <c r="E1578" s="15"/>
      <c r="F1578"/>
      <c r="G1578" s="25"/>
      <c r="H1578" s="15"/>
      <c r="I1578" s="62"/>
      <c r="J1578"/>
      <c r="K1578"/>
      <c r="P1578" s="36"/>
    </row>
    <row r="1579" spans="2:16" x14ac:dyDescent="0.2">
      <c r="B1579"/>
      <c r="C1579" s="36"/>
      <c r="D1579" s="93"/>
      <c r="E1579" s="15"/>
      <c r="F1579"/>
      <c r="G1579" s="25"/>
      <c r="H1579" s="15"/>
      <c r="I1579" s="62"/>
      <c r="J1579"/>
      <c r="K1579"/>
      <c r="P1579" s="36"/>
    </row>
    <row r="1580" spans="2:16" x14ac:dyDescent="0.2">
      <c r="B1580"/>
      <c r="C1580" s="36"/>
      <c r="D1580" s="93"/>
      <c r="E1580" s="15"/>
      <c r="F1580"/>
      <c r="G1580" s="25"/>
      <c r="H1580" s="15"/>
      <c r="I1580" s="62"/>
      <c r="J1580"/>
      <c r="K1580"/>
      <c r="P1580" s="36"/>
    </row>
    <row r="1581" spans="2:16" x14ac:dyDescent="0.2">
      <c r="B1581"/>
      <c r="C1581" s="36"/>
      <c r="D1581" s="93"/>
      <c r="E1581" s="15"/>
      <c r="F1581"/>
      <c r="G1581" s="25"/>
      <c r="H1581" s="15"/>
      <c r="I1581" s="62"/>
      <c r="J1581"/>
      <c r="K1581"/>
      <c r="P1581" s="36"/>
    </row>
    <row r="1582" spans="2:16" x14ac:dyDescent="0.2">
      <c r="B1582"/>
      <c r="C1582" s="36"/>
      <c r="D1582" s="93"/>
      <c r="E1582" s="15"/>
      <c r="F1582"/>
      <c r="G1582" s="25"/>
      <c r="H1582" s="15"/>
      <c r="I1582" s="62"/>
      <c r="J1582"/>
      <c r="K1582"/>
      <c r="P1582" s="36"/>
    </row>
    <row r="1583" spans="2:16" x14ac:dyDescent="0.2">
      <c r="B1583"/>
      <c r="C1583" s="36"/>
      <c r="D1583" s="93"/>
      <c r="E1583" s="15"/>
      <c r="F1583"/>
      <c r="G1583" s="25"/>
      <c r="H1583" s="15"/>
      <c r="I1583" s="62"/>
      <c r="J1583"/>
      <c r="K1583"/>
      <c r="P1583" s="36"/>
    </row>
    <row r="1584" spans="2:16" x14ac:dyDescent="0.2">
      <c r="B1584"/>
      <c r="C1584" s="36"/>
      <c r="D1584" s="93"/>
      <c r="E1584" s="15"/>
      <c r="F1584"/>
      <c r="G1584" s="25"/>
      <c r="H1584" s="15"/>
      <c r="I1584" s="62"/>
      <c r="J1584"/>
      <c r="K1584"/>
      <c r="P1584" s="36"/>
    </row>
    <row r="1585" spans="2:16" x14ac:dyDescent="0.2">
      <c r="B1585"/>
      <c r="C1585" s="36"/>
      <c r="D1585" s="93"/>
      <c r="E1585" s="15"/>
      <c r="F1585"/>
      <c r="G1585" s="25"/>
      <c r="H1585" s="15"/>
      <c r="I1585" s="62"/>
      <c r="J1585"/>
      <c r="K1585"/>
      <c r="P1585" s="36"/>
    </row>
    <row r="1586" spans="2:16" x14ac:dyDescent="0.2">
      <c r="B1586"/>
      <c r="C1586" s="36"/>
      <c r="D1586" s="93"/>
      <c r="E1586" s="15"/>
      <c r="F1586"/>
      <c r="G1586" s="25"/>
      <c r="H1586" s="15"/>
      <c r="I1586" s="62"/>
      <c r="J1586"/>
      <c r="K1586"/>
      <c r="P1586" s="36"/>
    </row>
    <row r="1587" spans="2:16" x14ac:dyDescent="0.2">
      <c r="B1587"/>
      <c r="C1587" s="36"/>
      <c r="D1587" s="93"/>
      <c r="E1587" s="15"/>
      <c r="F1587"/>
      <c r="G1587" s="25"/>
      <c r="H1587" s="15"/>
      <c r="I1587" s="62"/>
      <c r="J1587"/>
      <c r="K1587"/>
      <c r="P1587" s="36"/>
    </row>
    <row r="1588" spans="2:16" x14ac:dyDescent="0.2">
      <c r="B1588"/>
      <c r="C1588" s="36"/>
      <c r="D1588" s="93"/>
      <c r="E1588" s="15"/>
      <c r="F1588"/>
      <c r="G1588" s="25"/>
      <c r="H1588" s="15"/>
      <c r="I1588" s="62"/>
      <c r="J1588"/>
      <c r="K1588"/>
      <c r="P1588" s="36"/>
    </row>
    <row r="1589" spans="2:16" x14ac:dyDescent="0.2">
      <c r="B1589"/>
      <c r="C1589" s="36"/>
      <c r="D1589" s="93"/>
      <c r="E1589" s="15"/>
      <c r="F1589"/>
      <c r="G1589" s="25"/>
      <c r="H1589" s="15"/>
      <c r="I1589" s="62"/>
      <c r="J1589"/>
      <c r="K1589"/>
      <c r="P1589" s="36"/>
    </row>
    <row r="1590" spans="2:16" x14ac:dyDescent="0.2">
      <c r="B1590"/>
      <c r="C1590" s="36"/>
      <c r="D1590" s="93"/>
      <c r="E1590" s="15"/>
      <c r="F1590"/>
      <c r="G1590" s="25"/>
      <c r="H1590" s="15"/>
      <c r="I1590" s="62"/>
      <c r="J1590"/>
      <c r="K1590"/>
      <c r="P1590" s="36"/>
    </row>
    <row r="1591" spans="2:16" x14ac:dyDescent="0.2">
      <c r="B1591"/>
      <c r="C1591" s="36"/>
      <c r="D1591" s="93"/>
      <c r="E1591" s="15"/>
      <c r="F1591"/>
      <c r="G1591" s="25"/>
      <c r="H1591" s="15"/>
      <c r="I1591" s="62"/>
      <c r="J1591"/>
      <c r="K1591"/>
      <c r="P1591" s="36"/>
    </row>
    <row r="1592" spans="2:16" x14ac:dyDescent="0.2">
      <c r="B1592"/>
      <c r="C1592" s="36"/>
      <c r="D1592" s="93"/>
      <c r="E1592" s="15"/>
      <c r="F1592"/>
      <c r="G1592" s="25"/>
      <c r="H1592" s="15"/>
      <c r="I1592" s="62"/>
      <c r="J1592"/>
      <c r="K1592"/>
      <c r="P1592" s="36"/>
    </row>
    <row r="1593" spans="2:16" x14ac:dyDescent="0.2">
      <c r="B1593"/>
      <c r="C1593" s="36"/>
      <c r="D1593" s="93"/>
      <c r="E1593" s="15"/>
      <c r="F1593"/>
      <c r="G1593" s="25"/>
      <c r="H1593" s="15"/>
      <c r="I1593" s="62"/>
      <c r="J1593"/>
      <c r="K1593"/>
      <c r="P1593" s="36"/>
    </row>
    <row r="1594" spans="2:16" x14ac:dyDescent="0.2">
      <c r="B1594"/>
      <c r="C1594" s="36"/>
      <c r="D1594" s="93"/>
      <c r="E1594" s="15"/>
      <c r="F1594"/>
      <c r="G1594" s="25"/>
      <c r="H1594" s="15"/>
      <c r="I1594" s="62"/>
      <c r="J1594"/>
      <c r="K1594"/>
      <c r="P1594" s="36"/>
    </row>
    <row r="1595" spans="2:16" x14ac:dyDescent="0.2">
      <c r="B1595"/>
      <c r="C1595" s="36"/>
      <c r="D1595" s="93"/>
      <c r="E1595" s="15"/>
      <c r="F1595"/>
      <c r="G1595" s="25"/>
      <c r="H1595" s="15"/>
      <c r="I1595" s="62"/>
      <c r="J1595"/>
      <c r="K1595"/>
      <c r="P1595" s="36"/>
    </row>
    <row r="1596" spans="2:16" x14ac:dyDescent="0.2">
      <c r="B1596"/>
      <c r="C1596" s="36"/>
      <c r="D1596" s="93"/>
      <c r="E1596" s="15"/>
      <c r="F1596"/>
      <c r="G1596" s="25"/>
      <c r="H1596" s="15"/>
      <c r="I1596" s="62"/>
      <c r="J1596"/>
      <c r="K1596"/>
      <c r="P1596" s="36"/>
    </row>
    <row r="1597" spans="2:16" x14ac:dyDescent="0.2">
      <c r="B1597"/>
      <c r="C1597" s="36"/>
      <c r="D1597" s="93"/>
      <c r="E1597" s="15"/>
      <c r="F1597"/>
      <c r="G1597" s="25"/>
      <c r="H1597" s="15"/>
      <c r="I1597" s="62"/>
      <c r="J1597"/>
      <c r="K1597"/>
      <c r="P1597" s="36"/>
    </row>
    <row r="1598" spans="2:16" x14ac:dyDescent="0.2">
      <c r="B1598"/>
      <c r="C1598" s="36"/>
      <c r="D1598" s="93"/>
      <c r="E1598" s="15"/>
      <c r="F1598"/>
      <c r="G1598" s="25"/>
      <c r="H1598" s="15"/>
      <c r="I1598" s="62"/>
      <c r="J1598"/>
      <c r="K1598"/>
      <c r="P1598" s="36"/>
    </row>
    <row r="1599" spans="2:16" x14ac:dyDescent="0.2">
      <c r="B1599"/>
      <c r="C1599" s="36"/>
      <c r="D1599" s="93"/>
      <c r="E1599" s="15"/>
      <c r="F1599"/>
      <c r="G1599" s="25"/>
      <c r="H1599" s="15"/>
      <c r="I1599" s="62"/>
      <c r="J1599"/>
      <c r="K1599"/>
      <c r="P1599" s="36"/>
    </row>
    <row r="1600" spans="2:16" x14ac:dyDescent="0.2">
      <c r="B1600"/>
      <c r="C1600" s="36"/>
      <c r="D1600" s="93"/>
      <c r="E1600" s="15"/>
      <c r="F1600"/>
      <c r="G1600" s="25"/>
      <c r="H1600" s="15"/>
      <c r="I1600" s="62"/>
      <c r="J1600"/>
      <c r="K1600"/>
      <c r="P1600" s="36"/>
    </row>
    <row r="1601" spans="2:16" x14ac:dyDescent="0.2">
      <c r="B1601"/>
      <c r="C1601" s="36"/>
      <c r="D1601" s="93"/>
      <c r="E1601" s="15"/>
      <c r="F1601"/>
      <c r="G1601" s="25"/>
      <c r="H1601" s="15"/>
      <c r="I1601" s="62"/>
      <c r="J1601"/>
      <c r="K1601"/>
      <c r="P1601" s="36"/>
    </row>
    <row r="1602" spans="2:16" x14ac:dyDescent="0.2">
      <c r="B1602"/>
      <c r="C1602" s="36"/>
      <c r="D1602" s="93"/>
      <c r="E1602" s="15"/>
      <c r="F1602"/>
      <c r="G1602" s="25"/>
      <c r="H1602" s="15"/>
      <c r="I1602" s="62"/>
      <c r="J1602"/>
      <c r="K1602"/>
      <c r="P1602" s="36"/>
    </row>
    <row r="1603" spans="2:16" x14ac:dyDescent="0.2">
      <c r="B1603"/>
      <c r="C1603" s="36"/>
      <c r="D1603" s="93"/>
      <c r="E1603" s="15"/>
      <c r="F1603"/>
      <c r="G1603" s="25"/>
      <c r="H1603" s="15"/>
      <c r="I1603" s="62"/>
      <c r="J1603"/>
      <c r="K1603"/>
      <c r="P1603" s="36"/>
    </row>
    <row r="1604" spans="2:16" x14ac:dyDescent="0.2">
      <c r="B1604"/>
      <c r="C1604" s="36"/>
      <c r="D1604" s="93"/>
      <c r="E1604" s="15"/>
      <c r="F1604"/>
      <c r="G1604" s="25"/>
      <c r="H1604" s="15"/>
      <c r="I1604" s="62"/>
      <c r="J1604"/>
      <c r="K1604"/>
      <c r="P1604" s="36"/>
    </row>
    <row r="1605" spans="2:16" x14ac:dyDescent="0.2">
      <c r="B1605"/>
      <c r="C1605" s="36"/>
      <c r="D1605" s="93"/>
      <c r="E1605" s="15"/>
      <c r="F1605"/>
      <c r="G1605" s="25"/>
      <c r="H1605" s="15"/>
      <c r="I1605" s="62"/>
      <c r="J1605"/>
      <c r="K1605"/>
      <c r="P1605" s="36"/>
    </row>
    <row r="1606" spans="2:16" x14ac:dyDescent="0.2">
      <c r="B1606"/>
      <c r="C1606" s="36"/>
      <c r="D1606" s="93"/>
      <c r="E1606" s="15"/>
      <c r="F1606"/>
      <c r="G1606" s="25"/>
      <c r="H1606" s="15"/>
      <c r="I1606" s="62"/>
      <c r="J1606"/>
      <c r="K1606"/>
      <c r="P1606" s="36"/>
    </row>
    <row r="1607" spans="2:16" x14ac:dyDescent="0.2">
      <c r="B1607"/>
      <c r="C1607" s="36"/>
      <c r="D1607" s="93"/>
      <c r="E1607" s="15"/>
      <c r="F1607"/>
      <c r="G1607" s="25"/>
      <c r="H1607" s="15"/>
      <c r="I1607" s="62"/>
      <c r="J1607"/>
      <c r="K1607"/>
      <c r="P1607" s="36"/>
    </row>
    <row r="1608" spans="2:16" x14ac:dyDescent="0.2">
      <c r="B1608"/>
      <c r="C1608" s="36"/>
      <c r="D1608" s="93"/>
      <c r="E1608" s="15"/>
      <c r="F1608"/>
      <c r="G1608" s="25"/>
      <c r="H1608" s="15"/>
      <c r="I1608" s="62"/>
      <c r="J1608"/>
      <c r="K1608"/>
      <c r="P1608" s="36"/>
    </row>
    <row r="1609" spans="2:16" x14ac:dyDescent="0.2">
      <c r="B1609"/>
      <c r="C1609" s="36"/>
      <c r="D1609" s="93"/>
      <c r="E1609" s="15"/>
      <c r="F1609"/>
      <c r="G1609" s="25"/>
      <c r="H1609" s="15"/>
      <c r="I1609" s="62"/>
      <c r="J1609"/>
      <c r="K1609"/>
      <c r="P1609" s="36"/>
    </row>
    <row r="1610" spans="2:16" x14ac:dyDescent="0.2">
      <c r="B1610"/>
      <c r="C1610" s="36"/>
      <c r="D1610" s="93"/>
      <c r="E1610" s="15"/>
      <c r="F1610"/>
      <c r="G1610" s="25"/>
      <c r="H1610" s="15"/>
      <c r="I1610" s="62"/>
      <c r="J1610"/>
      <c r="K1610"/>
      <c r="P1610" s="36"/>
    </row>
    <row r="1611" spans="2:16" x14ac:dyDescent="0.2">
      <c r="B1611"/>
      <c r="C1611" s="36"/>
      <c r="D1611" s="93"/>
      <c r="E1611" s="15"/>
      <c r="F1611"/>
      <c r="G1611" s="25"/>
      <c r="H1611" s="15"/>
      <c r="I1611" s="62"/>
      <c r="J1611"/>
      <c r="K1611"/>
      <c r="P1611" s="36"/>
    </row>
    <row r="1612" spans="2:16" x14ac:dyDescent="0.2">
      <c r="B1612"/>
      <c r="C1612" s="36"/>
      <c r="D1612" s="93"/>
      <c r="E1612" s="15"/>
      <c r="F1612"/>
      <c r="G1612" s="25"/>
      <c r="H1612" s="15"/>
      <c r="I1612" s="62"/>
      <c r="J1612"/>
      <c r="K1612"/>
      <c r="P1612" s="36"/>
    </row>
    <row r="1613" spans="2:16" x14ac:dyDescent="0.2">
      <c r="B1613"/>
      <c r="C1613" s="36"/>
      <c r="D1613" s="93"/>
      <c r="E1613" s="15"/>
      <c r="F1613"/>
      <c r="G1613" s="25"/>
      <c r="H1613" s="15"/>
      <c r="I1613" s="62"/>
      <c r="J1613"/>
      <c r="K1613"/>
      <c r="P1613" s="36"/>
    </row>
    <row r="1614" spans="2:16" x14ac:dyDescent="0.2">
      <c r="B1614"/>
      <c r="C1614" s="36"/>
      <c r="D1614" s="93"/>
      <c r="E1614" s="15"/>
      <c r="F1614"/>
      <c r="G1614" s="25"/>
      <c r="H1614" s="15"/>
      <c r="I1614" s="62"/>
      <c r="J1614"/>
      <c r="K1614"/>
      <c r="P1614" s="36"/>
    </row>
    <row r="1615" spans="2:16" x14ac:dyDescent="0.2">
      <c r="B1615"/>
      <c r="C1615" s="36"/>
      <c r="D1615" s="93"/>
      <c r="E1615" s="15"/>
      <c r="F1615"/>
      <c r="G1615" s="25"/>
      <c r="H1615" s="15"/>
      <c r="I1615" s="62"/>
      <c r="J1615"/>
      <c r="K1615"/>
      <c r="P1615" s="36"/>
    </row>
    <row r="1616" spans="2:16" x14ac:dyDescent="0.2">
      <c r="B1616"/>
      <c r="C1616" s="36"/>
      <c r="D1616" s="93"/>
      <c r="E1616" s="15"/>
      <c r="F1616"/>
      <c r="G1616" s="25"/>
      <c r="H1616" s="15"/>
      <c r="I1616" s="62"/>
      <c r="J1616"/>
      <c r="K1616"/>
      <c r="P1616" s="36"/>
    </row>
    <row r="1617" spans="2:16" x14ac:dyDescent="0.2">
      <c r="B1617"/>
      <c r="C1617" s="36"/>
      <c r="D1617" s="93"/>
      <c r="E1617" s="15"/>
      <c r="F1617"/>
      <c r="G1617" s="25"/>
      <c r="H1617" s="15"/>
      <c r="I1617" s="62"/>
      <c r="J1617"/>
      <c r="K1617"/>
      <c r="P1617" s="36"/>
    </row>
    <row r="1618" spans="2:16" x14ac:dyDescent="0.2">
      <c r="B1618"/>
      <c r="C1618" s="36"/>
      <c r="D1618" s="93"/>
      <c r="E1618" s="15"/>
      <c r="F1618"/>
      <c r="G1618" s="25"/>
      <c r="H1618" s="15"/>
      <c r="I1618" s="62"/>
      <c r="J1618"/>
      <c r="K1618"/>
      <c r="P1618" s="36"/>
    </row>
    <row r="1619" spans="2:16" x14ac:dyDescent="0.2">
      <c r="B1619"/>
      <c r="C1619" s="36"/>
      <c r="D1619" s="93"/>
      <c r="E1619" s="15"/>
      <c r="F1619"/>
      <c r="G1619" s="25"/>
      <c r="H1619" s="15"/>
      <c r="I1619" s="62"/>
      <c r="J1619"/>
      <c r="K1619"/>
      <c r="P1619" s="36"/>
    </row>
    <row r="1620" spans="2:16" x14ac:dyDescent="0.2">
      <c r="B1620"/>
      <c r="C1620" s="36"/>
      <c r="D1620" s="93"/>
      <c r="E1620" s="15"/>
      <c r="F1620"/>
      <c r="G1620" s="25"/>
      <c r="H1620" s="15"/>
      <c r="I1620" s="62"/>
      <c r="J1620"/>
      <c r="K1620"/>
      <c r="P1620" s="36"/>
    </row>
    <row r="1621" spans="2:16" x14ac:dyDescent="0.2">
      <c r="B1621"/>
      <c r="C1621" s="36"/>
      <c r="D1621" s="93"/>
      <c r="E1621" s="15"/>
      <c r="F1621"/>
      <c r="G1621" s="25"/>
      <c r="H1621" s="15"/>
      <c r="I1621" s="62"/>
      <c r="J1621"/>
      <c r="K1621"/>
      <c r="P1621" s="36"/>
    </row>
    <row r="1622" spans="2:16" x14ac:dyDescent="0.2">
      <c r="B1622"/>
      <c r="C1622" s="36"/>
      <c r="D1622" s="93"/>
      <c r="E1622" s="15"/>
      <c r="F1622"/>
      <c r="G1622" s="25"/>
      <c r="H1622" s="15"/>
      <c r="I1622" s="62"/>
      <c r="J1622"/>
      <c r="K1622"/>
      <c r="P1622" s="36"/>
    </row>
    <row r="1623" spans="2:16" x14ac:dyDescent="0.2">
      <c r="B1623"/>
      <c r="C1623" s="36"/>
      <c r="D1623" s="93"/>
      <c r="E1623" s="15"/>
      <c r="F1623"/>
      <c r="G1623" s="25"/>
      <c r="H1623" s="15"/>
      <c r="I1623" s="62"/>
      <c r="J1623"/>
      <c r="K1623"/>
      <c r="P1623" s="36"/>
    </row>
    <row r="1624" spans="2:16" x14ac:dyDescent="0.2">
      <c r="B1624"/>
      <c r="C1624" s="36"/>
      <c r="D1624" s="93"/>
      <c r="E1624" s="15"/>
      <c r="F1624"/>
      <c r="G1624" s="25"/>
      <c r="H1624" s="15"/>
      <c r="I1624" s="62"/>
      <c r="J1624"/>
      <c r="K1624"/>
      <c r="P1624" s="36"/>
    </row>
    <row r="1625" spans="2:16" x14ac:dyDescent="0.2">
      <c r="B1625"/>
      <c r="C1625" s="36"/>
      <c r="D1625" s="93"/>
      <c r="E1625" s="15"/>
      <c r="F1625"/>
      <c r="G1625" s="25"/>
      <c r="H1625" s="15"/>
      <c r="I1625" s="62"/>
      <c r="J1625"/>
      <c r="K1625"/>
      <c r="P1625" s="36"/>
    </row>
    <row r="1626" spans="2:16" x14ac:dyDescent="0.2">
      <c r="B1626"/>
      <c r="C1626" s="36"/>
      <c r="D1626" s="93"/>
      <c r="E1626" s="15"/>
      <c r="F1626"/>
      <c r="G1626" s="25"/>
      <c r="H1626" s="15"/>
      <c r="I1626" s="62"/>
      <c r="J1626"/>
      <c r="K1626"/>
      <c r="P1626" s="36"/>
    </row>
    <row r="1627" spans="2:16" x14ac:dyDescent="0.2">
      <c r="B1627"/>
      <c r="C1627" s="36"/>
      <c r="D1627" s="93"/>
      <c r="E1627" s="15"/>
      <c r="F1627"/>
      <c r="G1627" s="25"/>
      <c r="H1627" s="15"/>
      <c r="I1627" s="62"/>
      <c r="J1627"/>
      <c r="K1627"/>
      <c r="P1627" s="36"/>
    </row>
    <row r="1628" spans="2:16" x14ac:dyDescent="0.2">
      <c r="B1628"/>
      <c r="C1628" s="36"/>
      <c r="D1628" s="93"/>
      <c r="E1628" s="15"/>
      <c r="F1628"/>
      <c r="G1628" s="25"/>
      <c r="H1628" s="15"/>
      <c r="I1628" s="62"/>
      <c r="J1628"/>
      <c r="K1628"/>
      <c r="P1628" s="36"/>
    </row>
    <row r="1629" spans="2:16" x14ac:dyDescent="0.2">
      <c r="B1629"/>
      <c r="C1629" s="36"/>
      <c r="D1629" s="93"/>
      <c r="E1629" s="15"/>
      <c r="F1629"/>
      <c r="G1629" s="25"/>
      <c r="H1629" s="15"/>
      <c r="I1629" s="62"/>
      <c r="J1629"/>
      <c r="K1629"/>
      <c r="P1629" s="36"/>
    </row>
    <row r="1630" spans="2:16" x14ac:dyDescent="0.2">
      <c r="B1630"/>
      <c r="C1630" s="36"/>
      <c r="D1630" s="93"/>
      <c r="E1630" s="15"/>
      <c r="F1630"/>
      <c r="G1630" s="25"/>
      <c r="H1630" s="15"/>
      <c r="I1630" s="62"/>
      <c r="J1630"/>
      <c r="K1630"/>
      <c r="P1630" s="36"/>
    </row>
    <row r="1631" spans="2:16" x14ac:dyDescent="0.2">
      <c r="B1631"/>
      <c r="C1631" s="36"/>
      <c r="D1631" s="93"/>
      <c r="E1631" s="15"/>
      <c r="F1631"/>
      <c r="G1631" s="25"/>
      <c r="H1631" s="15"/>
      <c r="I1631" s="62"/>
      <c r="J1631"/>
      <c r="K1631"/>
      <c r="P1631" s="36"/>
    </row>
    <row r="1632" spans="2:16" x14ac:dyDescent="0.2">
      <c r="B1632"/>
      <c r="C1632" s="36"/>
      <c r="D1632" s="93"/>
      <c r="E1632" s="15"/>
      <c r="F1632"/>
      <c r="G1632" s="25"/>
      <c r="H1632" s="15"/>
      <c r="I1632" s="62"/>
      <c r="J1632"/>
      <c r="K1632"/>
      <c r="P1632" s="36"/>
    </row>
    <row r="1633" spans="2:16" x14ac:dyDescent="0.2">
      <c r="B1633"/>
      <c r="C1633" s="36"/>
      <c r="D1633" s="93"/>
      <c r="E1633" s="15"/>
      <c r="F1633"/>
      <c r="G1633" s="25"/>
      <c r="H1633" s="15"/>
      <c r="I1633" s="62"/>
      <c r="J1633"/>
      <c r="K1633"/>
      <c r="P1633" s="36"/>
    </row>
    <row r="1634" spans="2:16" x14ac:dyDescent="0.2">
      <c r="B1634"/>
      <c r="C1634" s="36"/>
      <c r="D1634" s="93"/>
      <c r="E1634" s="15"/>
      <c r="F1634"/>
      <c r="G1634" s="25"/>
      <c r="H1634" s="15"/>
      <c r="I1634" s="62"/>
      <c r="J1634"/>
      <c r="K1634"/>
      <c r="P1634" s="36"/>
    </row>
    <row r="1635" spans="2:16" x14ac:dyDescent="0.2">
      <c r="B1635"/>
      <c r="C1635" s="36"/>
      <c r="D1635" s="93"/>
      <c r="E1635" s="15"/>
      <c r="F1635"/>
      <c r="G1635" s="25"/>
      <c r="H1635" s="15"/>
      <c r="I1635" s="62"/>
      <c r="J1635"/>
      <c r="K1635"/>
      <c r="P1635" s="36"/>
    </row>
    <row r="1636" spans="2:16" x14ac:dyDescent="0.2">
      <c r="B1636"/>
      <c r="C1636" s="36"/>
      <c r="D1636" s="93"/>
      <c r="E1636" s="15"/>
      <c r="F1636"/>
      <c r="G1636" s="25"/>
      <c r="H1636" s="15"/>
      <c r="I1636" s="62"/>
      <c r="J1636"/>
      <c r="K1636"/>
      <c r="P1636" s="36"/>
    </row>
    <row r="1637" spans="2:16" x14ac:dyDescent="0.2">
      <c r="B1637"/>
      <c r="C1637" s="36"/>
      <c r="D1637" s="93"/>
      <c r="E1637" s="15"/>
      <c r="F1637"/>
      <c r="G1637" s="25"/>
      <c r="H1637" s="15"/>
      <c r="I1637" s="62"/>
      <c r="J1637"/>
      <c r="K1637"/>
      <c r="P1637" s="36"/>
    </row>
    <row r="1638" spans="2:16" x14ac:dyDescent="0.2">
      <c r="B1638"/>
      <c r="C1638" s="36"/>
      <c r="D1638" s="93"/>
      <c r="E1638" s="15"/>
      <c r="F1638"/>
      <c r="G1638" s="25"/>
      <c r="H1638" s="15"/>
      <c r="I1638" s="62"/>
      <c r="J1638"/>
      <c r="K1638"/>
      <c r="P1638" s="36"/>
    </row>
    <row r="1639" spans="2:16" x14ac:dyDescent="0.2">
      <c r="B1639"/>
      <c r="C1639" s="36"/>
      <c r="D1639" s="93"/>
      <c r="E1639" s="15"/>
      <c r="F1639"/>
      <c r="G1639" s="25"/>
      <c r="H1639" s="15"/>
      <c r="I1639" s="62"/>
      <c r="J1639"/>
      <c r="K1639"/>
      <c r="P1639" s="36"/>
    </row>
    <row r="1640" spans="2:16" x14ac:dyDescent="0.2">
      <c r="B1640"/>
      <c r="C1640" s="36"/>
      <c r="D1640" s="93"/>
      <c r="E1640" s="15"/>
      <c r="F1640"/>
      <c r="G1640" s="25"/>
      <c r="H1640" s="15"/>
      <c r="I1640" s="62"/>
      <c r="J1640"/>
      <c r="K1640"/>
      <c r="P1640" s="36"/>
    </row>
    <row r="1641" spans="2:16" x14ac:dyDescent="0.2">
      <c r="B1641"/>
      <c r="C1641" s="36"/>
      <c r="D1641" s="93"/>
      <c r="E1641" s="15"/>
      <c r="F1641"/>
      <c r="G1641" s="25"/>
      <c r="H1641" s="15"/>
      <c r="I1641" s="62"/>
      <c r="J1641"/>
      <c r="K1641"/>
      <c r="P1641" s="36"/>
    </row>
    <row r="1642" spans="2:16" x14ac:dyDescent="0.2">
      <c r="B1642"/>
      <c r="C1642" s="36"/>
      <c r="D1642" s="93"/>
      <c r="E1642" s="15"/>
      <c r="F1642"/>
      <c r="G1642" s="25"/>
      <c r="H1642" s="15"/>
      <c r="I1642" s="62"/>
      <c r="J1642"/>
      <c r="K1642"/>
      <c r="P1642" s="36"/>
    </row>
    <row r="1643" spans="2:16" x14ac:dyDescent="0.2">
      <c r="B1643"/>
      <c r="C1643" s="36"/>
      <c r="D1643" s="93"/>
      <c r="E1643" s="15"/>
      <c r="F1643"/>
      <c r="G1643" s="25"/>
      <c r="H1643" s="15"/>
      <c r="I1643" s="62"/>
      <c r="J1643"/>
      <c r="K1643"/>
      <c r="P1643" s="36"/>
    </row>
    <row r="1644" spans="2:16" x14ac:dyDescent="0.2">
      <c r="B1644"/>
      <c r="C1644" s="36"/>
      <c r="D1644" s="93"/>
      <c r="E1644" s="15"/>
      <c r="F1644"/>
      <c r="G1644" s="25"/>
      <c r="H1644" s="15"/>
      <c r="I1644" s="62"/>
      <c r="J1644"/>
      <c r="K1644"/>
      <c r="P1644" s="36"/>
    </row>
    <row r="1645" spans="2:16" x14ac:dyDescent="0.2">
      <c r="B1645"/>
      <c r="C1645" s="36"/>
      <c r="D1645" s="93"/>
      <c r="E1645" s="15"/>
      <c r="F1645"/>
      <c r="G1645" s="25"/>
      <c r="H1645" s="15"/>
      <c r="I1645" s="62"/>
      <c r="J1645"/>
      <c r="K1645"/>
      <c r="P1645" s="36"/>
    </row>
    <row r="1646" spans="2:16" x14ac:dyDescent="0.2">
      <c r="B1646"/>
      <c r="C1646" s="36"/>
      <c r="D1646" s="93"/>
      <c r="E1646" s="15"/>
      <c r="F1646"/>
      <c r="G1646" s="25"/>
      <c r="H1646" s="15"/>
      <c r="I1646" s="62"/>
      <c r="J1646"/>
      <c r="K1646"/>
      <c r="P1646" s="36"/>
    </row>
    <row r="1647" spans="2:16" x14ac:dyDescent="0.2">
      <c r="B1647"/>
      <c r="C1647" s="36"/>
      <c r="D1647" s="93"/>
      <c r="E1647" s="15"/>
      <c r="F1647"/>
      <c r="G1647" s="25"/>
      <c r="H1647" s="15"/>
      <c r="I1647" s="62"/>
      <c r="J1647"/>
      <c r="K1647"/>
      <c r="P1647" s="36"/>
    </row>
    <row r="1648" spans="2:16" x14ac:dyDescent="0.2">
      <c r="B1648"/>
      <c r="C1648" s="36"/>
      <c r="D1648" s="93"/>
      <c r="E1648" s="15"/>
      <c r="F1648"/>
      <c r="G1648" s="25"/>
      <c r="H1648" s="15"/>
      <c r="I1648" s="62"/>
      <c r="J1648"/>
      <c r="K1648"/>
      <c r="P1648" s="36"/>
    </row>
    <row r="1649" spans="2:16" x14ac:dyDescent="0.2">
      <c r="B1649"/>
      <c r="C1649" s="36"/>
      <c r="D1649" s="93"/>
      <c r="E1649" s="15"/>
      <c r="F1649"/>
      <c r="G1649" s="25"/>
      <c r="H1649" s="15"/>
      <c r="I1649" s="62"/>
      <c r="J1649"/>
      <c r="K1649"/>
      <c r="P1649" s="36"/>
    </row>
    <row r="1650" spans="2:16" x14ac:dyDescent="0.2">
      <c r="B1650"/>
      <c r="C1650" s="36"/>
      <c r="D1650" s="93"/>
      <c r="E1650" s="15"/>
      <c r="F1650"/>
      <c r="G1650" s="25"/>
      <c r="H1650" s="15"/>
      <c r="I1650" s="62"/>
      <c r="J1650"/>
      <c r="K1650"/>
      <c r="P1650" s="36"/>
    </row>
    <row r="1651" spans="2:16" x14ac:dyDescent="0.2">
      <c r="B1651"/>
      <c r="C1651" s="36"/>
      <c r="D1651" s="93"/>
      <c r="E1651" s="15"/>
      <c r="F1651"/>
      <c r="G1651" s="25"/>
      <c r="H1651" s="15"/>
      <c r="I1651" s="62"/>
      <c r="J1651"/>
      <c r="K1651"/>
      <c r="P1651" s="36"/>
    </row>
    <row r="1652" spans="2:16" x14ac:dyDescent="0.2">
      <c r="B1652"/>
      <c r="C1652" s="36"/>
      <c r="D1652" s="93"/>
      <c r="E1652" s="15"/>
      <c r="F1652"/>
      <c r="G1652" s="25"/>
      <c r="H1652" s="15"/>
      <c r="I1652" s="62"/>
      <c r="J1652"/>
      <c r="K1652"/>
      <c r="P1652" s="36"/>
    </row>
    <row r="1653" spans="2:16" x14ac:dyDescent="0.2">
      <c r="B1653"/>
      <c r="C1653" s="36"/>
      <c r="D1653" s="93"/>
      <c r="E1653" s="15"/>
      <c r="F1653"/>
      <c r="G1653" s="25"/>
      <c r="H1653" s="15"/>
      <c r="I1653" s="62"/>
      <c r="J1653"/>
      <c r="K1653"/>
      <c r="P1653" s="36"/>
    </row>
    <row r="1654" spans="2:16" x14ac:dyDescent="0.2">
      <c r="B1654"/>
      <c r="C1654" s="36"/>
      <c r="D1654" s="93"/>
      <c r="E1654" s="15"/>
      <c r="F1654"/>
      <c r="G1654" s="25"/>
      <c r="H1654" s="15"/>
      <c r="I1654" s="62"/>
      <c r="J1654"/>
      <c r="K1654"/>
      <c r="P1654" s="36"/>
    </row>
    <row r="1655" spans="2:16" x14ac:dyDescent="0.2">
      <c r="B1655"/>
      <c r="C1655" s="36"/>
      <c r="D1655" s="93"/>
      <c r="E1655" s="15"/>
      <c r="F1655"/>
      <c r="G1655" s="25"/>
      <c r="H1655" s="15"/>
      <c r="I1655" s="62"/>
      <c r="J1655"/>
      <c r="K1655"/>
      <c r="P1655" s="36"/>
    </row>
    <row r="1656" spans="2:16" x14ac:dyDescent="0.2">
      <c r="B1656"/>
      <c r="C1656" s="36"/>
      <c r="D1656" s="93"/>
      <c r="E1656" s="15"/>
      <c r="F1656"/>
      <c r="G1656" s="25"/>
      <c r="H1656" s="15"/>
      <c r="I1656" s="62"/>
      <c r="J1656"/>
      <c r="K1656"/>
      <c r="P1656" s="36"/>
    </row>
    <row r="1657" spans="2:16" x14ac:dyDescent="0.2">
      <c r="B1657"/>
      <c r="C1657" s="36"/>
      <c r="D1657" s="93"/>
      <c r="E1657" s="15"/>
      <c r="F1657"/>
      <c r="G1657" s="25"/>
      <c r="H1657" s="15"/>
      <c r="I1657" s="62"/>
      <c r="J1657"/>
      <c r="K1657"/>
      <c r="P1657" s="36"/>
    </row>
    <row r="1658" spans="2:16" x14ac:dyDescent="0.2">
      <c r="B1658"/>
      <c r="C1658" s="36"/>
      <c r="D1658" s="93"/>
      <c r="E1658" s="15"/>
      <c r="F1658"/>
      <c r="G1658" s="25"/>
      <c r="H1658" s="15"/>
      <c r="I1658" s="62"/>
      <c r="J1658"/>
      <c r="K1658"/>
      <c r="P1658" s="36"/>
    </row>
    <row r="1659" spans="2:16" x14ac:dyDescent="0.2">
      <c r="B1659"/>
      <c r="C1659" s="36"/>
      <c r="D1659" s="93"/>
      <c r="E1659" s="15"/>
      <c r="F1659"/>
      <c r="G1659" s="25"/>
      <c r="H1659" s="15"/>
      <c r="I1659" s="62"/>
      <c r="J1659"/>
      <c r="K1659"/>
      <c r="P1659" s="36"/>
    </row>
    <row r="1660" spans="2:16" x14ac:dyDescent="0.2">
      <c r="B1660"/>
      <c r="C1660" s="36"/>
      <c r="D1660" s="93"/>
      <c r="E1660" s="15"/>
      <c r="F1660"/>
      <c r="G1660" s="25"/>
      <c r="H1660" s="15"/>
      <c r="I1660" s="62"/>
      <c r="J1660"/>
      <c r="K1660"/>
      <c r="P1660" s="36"/>
    </row>
    <row r="1661" spans="2:16" x14ac:dyDescent="0.2">
      <c r="B1661"/>
      <c r="C1661" s="36"/>
      <c r="D1661" s="93"/>
      <c r="E1661" s="15"/>
      <c r="F1661"/>
      <c r="G1661" s="25"/>
      <c r="H1661" s="15"/>
      <c r="I1661" s="62"/>
      <c r="J1661"/>
      <c r="K1661"/>
      <c r="P1661" s="36"/>
    </row>
    <row r="1662" spans="2:16" x14ac:dyDescent="0.2">
      <c r="B1662"/>
      <c r="C1662" s="36"/>
      <c r="D1662" s="93"/>
      <c r="E1662" s="15"/>
      <c r="F1662"/>
      <c r="G1662" s="25"/>
      <c r="H1662" s="15"/>
      <c r="I1662" s="62"/>
      <c r="J1662"/>
      <c r="K1662"/>
      <c r="P1662" s="36"/>
    </row>
    <row r="1663" spans="2:16" x14ac:dyDescent="0.2">
      <c r="B1663"/>
      <c r="C1663" s="36"/>
      <c r="D1663" s="93"/>
      <c r="E1663" s="15"/>
      <c r="F1663"/>
      <c r="G1663" s="25"/>
      <c r="H1663" s="15"/>
      <c r="I1663" s="62"/>
      <c r="J1663"/>
      <c r="K1663"/>
      <c r="P1663" s="36"/>
    </row>
    <row r="1664" spans="2:16" x14ac:dyDescent="0.2">
      <c r="B1664"/>
      <c r="C1664" s="36"/>
      <c r="D1664" s="93"/>
      <c r="E1664" s="15"/>
      <c r="F1664"/>
      <c r="G1664" s="25"/>
      <c r="H1664" s="15"/>
      <c r="I1664" s="62"/>
      <c r="J1664"/>
      <c r="K1664"/>
      <c r="P1664" s="36"/>
    </row>
    <row r="1665" spans="2:16" x14ac:dyDescent="0.2">
      <c r="B1665"/>
      <c r="C1665" s="36"/>
      <c r="D1665" s="93"/>
      <c r="E1665" s="15"/>
      <c r="F1665"/>
      <c r="G1665" s="25"/>
      <c r="H1665" s="15"/>
      <c r="I1665" s="62"/>
      <c r="J1665"/>
      <c r="K1665"/>
      <c r="P1665" s="36"/>
    </row>
    <row r="1666" spans="2:16" x14ac:dyDescent="0.2">
      <c r="B1666"/>
      <c r="C1666" s="36"/>
      <c r="D1666" s="93"/>
      <c r="E1666" s="15"/>
      <c r="F1666"/>
      <c r="G1666" s="25"/>
      <c r="H1666" s="15"/>
      <c r="I1666" s="62"/>
      <c r="J1666"/>
      <c r="K1666"/>
      <c r="P1666" s="36"/>
    </row>
    <row r="1667" spans="2:16" x14ac:dyDescent="0.2">
      <c r="B1667"/>
      <c r="C1667" s="36"/>
      <c r="D1667" s="93"/>
      <c r="E1667" s="15"/>
      <c r="F1667"/>
      <c r="G1667" s="25"/>
      <c r="H1667" s="15"/>
      <c r="I1667" s="62"/>
      <c r="J1667"/>
      <c r="K1667"/>
      <c r="P1667" s="36"/>
    </row>
    <row r="1668" spans="2:16" x14ac:dyDescent="0.2">
      <c r="B1668"/>
      <c r="C1668" s="36"/>
      <c r="D1668" s="93"/>
      <c r="E1668" s="15"/>
      <c r="F1668"/>
      <c r="G1668" s="25"/>
      <c r="H1668" s="15"/>
      <c r="I1668" s="62"/>
      <c r="J1668"/>
      <c r="K1668"/>
      <c r="P1668" s="36"/>
    </row>
    <row r="1669" spans="2:16" x14ac:dyDescent="0.2">
      <c r="B1669"/>
      <c r="C1669" s="36"/>
      <c r="D1669" s="93"/>
      <c r="E1669" s="15"/>
      <c r="F1669"/>
      <c r="G1669" s="25"/>
      <c r="H1669" s="15"/>
      <c r="I1669" s="62"/>
      <c r="J1669"/>
      <c r="K1669"/>
      <c r="P1669" s="36"/>
    </row>
    <row r="1670" spans="2:16" x14ac:dyDescent="0.2">
      <c r="B1670"/>
      <c r="C1670" s="36"/>
      <c r="D1670" s="93"/>
      <c r="E1670" s="15"/>
      <c r="F1670"/>
      <c r="G1670" s="25"/>
      <c r="H1670" s="15"/>
      <c r="I1670" s="62"/>
      <c r="J1670"/>
      <c r="K1670"/>
      <c r="P1670" s="36"/>
    </row>
    <row r="1671" spans="2:16" x14ac:dyDescent="0.2">
      <c r="B1671"/>
      <c r="C1671" s="36"/>
      <c r="D1671" s="93"/>
      <c r="E1671" s="15"/>
      <c r="F1671"/>
      <c r="G1671" s="25"/>
      <c r="H1671" s="15"/>
      <c r="I1671" s="62"/>
      <c r="J1671"/>
      <c r="K1671"/>
      <c r="P1671" s="36"/>
    </row>
    <row r="1672" spans="2:16" x14ac:dyDescent="0.2">
      <c r="B1672"/>
      <c r="C1672" s="36"/>
      <c r="D1672" s="93"/>
      <c r="E1672" s="15"/>
      <c r="F1672"/>
      <c r="G1672" s="25"/>
      <c r="H1672" s="15"/>
      <c r="I1672" s="62"/>
      <c r="J1672"/>
      <c r="K1672"/>
      <c r="P1672" s="36"/>
    </row>
    <row r="1673" spans="2:16" x14ac:dyDescent="0.2">
      <c r="B1673"/>
      <c r="C1673" s="36"/>
      <c r="D1673" s="93"/>
      <c r="E1673" s="15"/>
      <c r="F1673"/>
      <c r="G1673" s="25"/>
      <c r="H1673" s="15"/>
      <c r="I1673" s="62"/>
      <c r="J1673"/>
      <c r="K1673"/>
      <c r="P1673" s="36"/>
    </row>
    <row r="1674" spans="2:16" x14ac:dyDescent="0.2">
      <c r="B1674"/>
      <c r="C1674" s="36"/>
      <c r="D1674" s="93"/>
      <c r="E1674" s="15"/>
      <c r="F1674"/>
      <c r="G1674" s="25"/>
      <c r="H1674" s="15"/>
      <c r="I1674" s="62"/>
      <c r="J1674"/>
      <c r="K1674"/>
      <c r="P1674" s="36"/>
    </row>
    <row r="1675" spans="2:16" x14ac:dyDescent="0.2">
      <c r="B1675"/>
      <c r="C1675" s="36"/>
      <c r="D1675" s="93"/>
      <c r="E1675" s="15"/>
      <c r="F1675"/>
      <c r="G1675" s="25"/>
      <c r="H1675" s="15"/>
      <c r="I1675" s="62"/>
      <c r="J1675"/>
      <c r="K1675"/>
      <c r="P1675" s="36"/>
    </row>
    <row r="1676" spans="2:16" x14ac:dyDescent="0.2">
      <c r="B1676"/>
      <c r="C1676" s="36"/>
      <c r="D1676" s="93"/>
      <c r="E1676" s="15"/>
      <c r="F1676"/>
      <c r="G1676" s="25"/>
      <c r="H1676" s="15"/>
      <c r="I1676" s="62"/>
      <c r="J1676"/>
      <c r="K1676"/>
      <c r="P1676" s="36"/>
    </row>
    <row r="1677" spans="2:16" x14ac:dyDescent="0.2">
      <c r="B1677"/>
      <c r="C1677" s="36"/>
      <c r="D1677" s="93"/>
      <c r="E1677" s="15"/>
      <c r="F1677"/>
      <c r="G1677" s="25"/>
      <c r="H1677" s="15"/>
      <c r="I1677" s="62"/>
      <c r="J1677"/>
      <c r="K1677"/>
      <c r="P1677" s="36"/>
    </row>
    <row r="1678" spans="2:16" x14ac:dyDescent="0.2">
      <c r="B1678"/>
      <c r="C1678" s="36"/>
      <c r="D1678" s="93"/>
      <c r="E1678" s="15"/>
      <c r="F1678"/>
      <c r="G1678" s="25"/>
      <c r="H1678" s="15"/>
      <c r="I1678" s="62"/>
      <c r="J1678"/>
      <c r="K1678"/>
      <c r="P1678" s="36"/>
    </row>
    <row r="1679" spans="2:16" x14ac:dyDescent="0.2">
      <c r="B1679"/>
      <c r="C1679" s="36"/>
      <c r="D1679" s="93"/>
      <c r="E1679" s="15"/>
      <c r="F1679"/>
      <c r="G1679" s="25"/>
      <c r="H1679" s="15"/>
      <c r="I1679" s="62"/>
      <c r="J1679"/>
      <c r="K1679"/>
      <c r="P1679" s="36"/>
    </row>
    <row r="1680" spans="2:16" x14ac:dyDescent="0.2">
      <c r="B1680"/>
      <c r="C1680" s="36"/>
      <c r="D1680" s="93"/>
      <c r="E1680" s="15"/>
      <c r="F1680"/>
      <c r="G1680" s="25"/>
      <c r="H1680" s="15"/>
      <c r="I1680" s="62"/>
      <c r="J1680"/>
      <c r="K1680"/>
      <c r="P1680" s="36"/>
    </row>
    <row r="1681" spans="2:16" x14ac:dyDescent="0.2">
      <c r="B1681"/>
      <c r="C1681" s="36"/>
      <c r="D1681" s="93"/>
      <c r="E1681" s="15"/>
      <c r="F1681"/>
      <c r="G1681" s="25"/>
      <c r="H1681" s="15"/>
      <c r="I1681" s="62"/>
      <c r="J1681"/>
      <c r="K1681"/>
      <c r="P1681" s="36"/>
    </row>
    <row r="1682" spans="2:16" x14ac:dyDescent="0.2">
      <c r="B1682"/>
      <c r="C1682" s="36"/>
      <c r="D1682" s="93"/>
      <c r="E1682" s="15"/>
      <c r="F1682"/>
      <c r="G1682" s="25"/>
      <c r="H1682" s="15"/>
      <c r="I1682" s="62"/>
      <c r="J1682"/>
      <c r="K1682"/>
      <c r="P1682" s="36"/>
    </row>
    <row r="1683" spans="2:16" x14ac:dyDescent="0.2">
      <c r="B1683"/>
      <c r="C1683" s="36"/>
      <c r="D1683" s="93"/>
      <c r="E1683" s="15"/>
      <c r="F1683"/>
      <c r="G1683" s="25"/>
      <c r="H1683" s="15"/>
      <c r="I1683" s="62"/>
      <c r="J1683"/>
      <c r="K1683"/>
      <c r="P1683" s="36"/>
    </row>
    <row r="1684" spans="2:16" x14ac:dyDescent="0.2">
      <c r="B1684"/>
      <c r="C1684" s="36"/>
      <c r="D1684" s="93"/>
      <c r="E1684" s="15"/>
      <c r="F1684"/>
      <c r="G1684" s="25"/>
      <c r="H1684" s="15"/>
      <c r="I1684" s="62"/>
      <c r="J1684"/>
      <c r="K1684"/>
      <c r="P1684" s="36"/>
    </row>
    <row r="1685" spans="2:16" x14ac:dyDescent="0.2">
      <c r="B1685"/>
      <c r="C1685" s="36"/>
      <c r="D1685" s="93"/>
      <c r="E1685" s="15"/>
      <c r="F1685"/>
      <c r="G1685" s="25"/>
      <c r="H1685" s="15"/>
      <c r="I1685" s="62"/>
      <c r="J1685"/>
      <c r="K1685"/>
      <c r="P1685" s="36"/>
    </row>
    <row r="1686" spans="2:16" x14ac:dyDescent="0.2">
      <c r="B1686"/>
      <c r="C1686" s="36"/>
      <c r="D1686" s="93"/>
      <c r="E1686" s="15"/>
      <c r="F1686"/>
      <c r="G1686" s="25"/>
      <c r="H1686" s="15"/>
      <c r="I1686" s="62"/>
      <c r="J1686"/>
      <c r="K1686"/>
      <c r="P1686" s="36"/>
    </row>
    <row r="1687" spans="2:16" x14ac:dyDescent="0.2">
      <c r="B1687"/>
      <c r="C1687" s="36"/>
      <c r="D1687" s="93"/>
      <c r="E1687" s="15"/>
      <c r="F1687"/>
      <c r="G1687" s="25"/>
      <c r="H1687" s="15"/>
      <c r="I1687" s="62"/>
      <c r="J1687"/>
      <c r="K1687"/>
      <c r="P1687" s="36"/>
    </row>
    <row r="1688" spans="2:16" x14ac:dyDescent="0.2">
      <c r="B1688"/>
      <c r="C1688" s="36"/>
      <c r="D1688" s="93"/>
      <c r="E1688" s="15"/>
      <c r="F1688"/>
      <c r="G1688" s="25"/>
      <c r="H1688" s="15"/>
      <c r="I1688" s="62"/>
      <c r="J1688"/>
      <c r="K1688"/>
      <c r="P1688" s="36"/>
    </row>
    <row r="1689" spans="2:16" x14ac:dyDescent="0.2">
      <c r="B1689"/>
      <c r="C1689" s="36"/>
      <c r="D1689" s="93"/>
      <c r="E1689" s="15"/>
      <c r="F1689"/>
      <c r="G1689" s="25"/>
      <c r="H1689" s="15"/>
      <c r="I1689" s="62"/>
      <c r="J1689"/>
      <c r="K1689"/>
      <c r="P1689" s="36"/>
    </row>
    <row r="1690" spans="2:16" x14ac:dyDescent="0.2">
      <c r="B1690"/>
      <c r="C1690" s="36"/>
      <c r="D1690" s="93"/>
      <c r="E1690" s="15"/>
      <c r="F1690"/>
      <c r="G1690" s="25"/>
      <c r="H1690" s="15"/>
      <c r="I1690" s="62"/>
      <c r="J1690"/>
      <c r="K1690"/>
      <c r="P1690" s="36"/>
    </row>
    <row r="1691" spans="2:16" x14ac:dyDescent="0.2">
      <c r="B1691"/>
      <c r="C1691" s="36"/>
      <c r="D1691" s="93"/>
      <c r="E1691" s="15"/>
      <c r="F1691"/>
      <c r="G1691" s="25"/>
      <c r="H1691" s="15"/>
      <c r="I1691" s="62"/>
      <c r="J1691"/>
      <c r="K1691"/>
      <c r="P1691" s="36"/>
    </row>
    <row r="1692" spans="2:16" x14ac:dyDescent="0.2">
      <c r="B1692"/>
      <c r="C1692" s="36"/>
      <c r="D1692" s="93"/>
      <c r="E1692" s="15"/>
      <c r="F1692"/>
      <c r="G1692" s="25"/>
      <c r="H1692" s="15"/>
      <c r="I1692" s="62"/>
      <c r="J1692"/>
      <c r="K1692"/>
      <c r="P1692" s="36"/>
    </row>
    <row r="1693" spans="2:16" x14ac:dyDescent="0.2">
      <c r="B1693"/>
      <c r="C1693" s="36"/>
      <c r="D1693" s="93"/>
      <c r="E1693" s="15"/>
      <c r="F1693"/>
      <c r="G1693" s="25"/>
      <c r="H1693" s="15"/>
      <c r="I1693" s="62"/>
      <c r="J1693"/>
      <c r="K1693"/>
      <c r="P1693" s="36"/>
    </row>
    <row r="1694" spans="2:16" x14ac:dyDescent="0.2">
      <c r="B1694"/>
      <c r="C1694" s="36"/>
      <c r="D1694" s="93"/>
      <c r="E1694" s="15"/>
      <c r="F1694"/>
      <c r="G1694" s="25"/>
      <c r="H1694" s="15"/>
      <c r="I1694" s="62"/>
      <c r="J1694"/>
      <c r="K1694"/>
      <c r="P1694" s="36"/>
    </row>
    <row r="1695" spans="2:16" x14ac:dyDescent="0.2">
      <c r="B1695"/>
      <c r="C1695" s="36"/>
      <c r="D1695" s="93"/>
      <c r="E1695" s="15"/>
      <c r="F1695"/>
      <c r="G1695" s="25"/>
      <c r="H1695" s="15"/>
      <c r="I1695" s="62"/>
      <c r="J1695"/>
      <c r="K1695"/>
      <c r="P1695" s="36"/>
    </row>
    <row r="1696" spans="2:16" x14ac:dyDescent="0.2">
      <c r="B1696"/>
      <c r="C1696" s="36"/>
      <c r="D1696" s="93"/>
      <c r="E1696" s="15"/>
      <c r="F1696"/>
      <c r="G1696" s="25"/>
      <c r="H1696" s="15"/>
      <c r="I1696" s="62"/>
      <c r="J1696"/>
      <c r="K1696"/>
      <c r="P1696" s="36"/>
    </row>
    <row r="1697" spans="2:16" x14ac:dyDescent="0.2">
      <c r="B1697"/>
      <c r="C1697" s="36"/>
      <c r="D1697" s="93"/>
      <c r="E1697" s="15"/>
      <c r="F1697"/>
      <c r="G1697" s="25"/>
      <c r="H1697" s="15"/>
      <c r="I1697" s="62"/>
      <c r="J1697"/>
      <c r="K1697"/>
      <c r="P1697" s="36"/>
    </row>
    <row r="1698" spans="2:16" x14ac:dyDescent="0.2">
      <c r="B1698"/>
      <c r="C1698" s="36"/>
      <c r="D1698" s="93"/>
      <c r="E1698" s="15"/>
      <c r="F1698"/>
      <c r="G1698" s="25"/>
      <c r="H1698" s="15"/>
      <c r="I1698" s="62"/>
      <c r="J1698"/>
      <c r="K1698"/>
      <c r="P1698" s="36"/>
    </row>
    <row r="1699" spans="2:16" x14ac:dyDescent="0.2">
      <c r="B1699"/>
      <c r="C1699" s="36"/>
      <c r="D1699" s="93"/>
      <c r="E1699" s="15"/>
      <c r="F1699"/>
      <c r="G1699" s="25"/>
      <c r="H1699" s="15"/>
      <c r="I1699" s="62"/>
      <c r="J1699"/>
      <c r="K1699"/>
      <c r="P1699" s="36"/>
    </row>
    <row r="1700" spans="2:16" x14ac:dyDescent="0.2">
      <c r="B1700"/>
      <c r="C1700" s="36"/>
      <c r="D1700" s="93"/>
      <c r="E1700" s="15"/>
      <c r="F1700"/>
      <c r="G1700" s="25"/>
      <c r="H1700" s="15"/>
      <c r="I1700" s="62"/>
      <c r="J1700"/>
      <c r="K1700"/>
      <c r="P1700" s="36"/>
    </row>
    <row r="1701" spans="2:16" x14ac:dyDescent="0.2">
      <c r="B1701"/>
      <c r="C1701" s="36"/>
      <c r="D1701" s="93"/>
      <c r="E1701" s="15"/>
      <c r="F1701"/>
      <c r="G1701" s="25"/>
      <c r="H1701" s="15"/>
      <c r="I1701" s="62"/>
      <c r="J1701"/>
      <c r="K1701"/>
      <c r="P1701" s="36"/>
    </row>
    <row r="1702" spans="2:16" x14ac:dyDescent="0.2">
      <c r="B1702"/>
      <c r="C1702" s="36"/>
      <c r="D1702" s="93"/>
      <c r="E1702" s="15"/>
      <c r="F1702"/>
      <c r="G1702" s="25"/>
      <c r="H1702" s="15"/>
      <c r="I1702" s="62"/>
      <c r="J1702"/>
      <c r="K1702"/>
      <c r="P1702" s="36"/>
    </row>
    <row r="1703" spans="2:16" x14ac:dyDescent="0.2">
      <c r="B1703"/>
      <c r="C1703" s="36"/>
      <c r="D1703" s="93"/>
      <c r="E1703" s="15"/>
      <c r="F1703"/>
      <c r="G1703" s="25"/>
      <c r="H1703" s="15"/>
      <c r="I1703" s="62"/>
      <c r="J1703"/>
      <c r="K1703"/>
      <c r="P1703" s="36"/>
    </row>
    <row r="1704" spans="2:16" x14ac:dyDescent="0.2">
      <c r="B1704"/>
      <c r="C1704" s="36"/>
      <c r="D1704" s="93"/>
      <c r="E1704" s="15"/>
      <c r="F1704"/>
      <c r="G1704" s="25"/>
      <c r="H1704" s="15"/>
      <c r="I1704" s="62"/>
      <c r="J1704"/>
      <c r="K1704"/>
      <c r="P1704" s="36"/>
    </row>
    <row r="1705" spans="2:16" x14ac:dyDescent="0.2">
      <c r="B1705"/>
      <c r="C1705" s="36"/>
      <c r="D1705" s="93"/>
      <c r="E1705" s="15"/>
      <c r="F1705"/>
      <c r="G1705" s="25"/>
      <c r="H1705" s="15"/>
      <c r="I1705" s="62"/>
      <c r="J1705"/>
      <c r="K1705"/>
      <c r="P1705" s="36"/>
    </row>
    <row r="1706" spans="2:16" x14ac:dyDescent="0.2">
      <c r="B1706"/>
      <c r="C1706" s="36"/>
      <c r="D1706" s="93"/>
      <c r="E1706" s="15"/>
      <c r="F1706"/>
      <c r="G1706" s="25"/>
      <c r="H1706" s="15"/>
      <c r="I1706" s="62"/>
      <c r="J1706"/>
      <c r="K1706"/>
      <c r="P1706" s="36"/>
    </row>
    <row r="1707" spans="2:16" x14ac:dyDescent="0.2">
      <c r="B1707"/>
      <c r="C1707" s="36"/>
      <c r="D1707" s="93"/>
      <c r="E1707" s="15"/>
      <c r="F1707"/>
      <c r="G1707" s="25"/>
      <c r="H1707" s="15"/>
      <c r="I1707" s="62"/>
      <c r="J1707"/>
      <c r="K1707"/>
      <c r="P1707" s="36"/>
    </row>
    <row r="1708" spans="2:16" x14ac:dyDescent="0.2">
      <c r="B1708"/>
      <c r="C1708" s="36"/>
      <c r="D1708" s="93"/>
      <c r="E1708" s="15"/>
      <c r="F1708"/>
      <c r="G1708" s="25"/>
      <c r="H1708" s="15"/>
      <c r="I1708" s="62"/>
      <c r="J1708"/>
      <c r="K1708"/>
      <c r="P1708" s="36"/>
    </row>
    <row r="1709" spans="2:16" x14ac:dyDescent="0.2">
      <c r="B1709"/>
      <c r="C1709" s="36"/>
      <c r="D1709" s="93"/>
      <c r="E1709" s="15"/>
      <c r="F1709"/>
      <c r="G1709" s="25"/>
      <c r="H1709" s="15"/>
      <c r="I1709" s="62"/>
      <c r="J1709"/>
      <c r="K1709"/>
      <c r="P1709" s="36"/>
    </row>
    <row r="1710" spans="2:16" x14ac:dyDescent="0.2">
      <c r="B1710"/>
      <c r="C1710" s="36"/>
      <c r="D1710" s="93"/>
      <c r="E1710" s="15"/>
      <c r="F1710"/>
      <c r="G1710" s="25"/>
      <c r="H1710" s="15"/>
      <c r="I1710" s="62"/>
      <c r="J1710"/>
      <c r="K1710"/>
      <c r="P1710" s="36"/>
    </row>
    <row r="1711" spans="2:16" x14ac:dyDescent="0.2">
      <c r="B1711"/>
      <c r="C1711" s="36"/>
      <c r="D1711" s="93"/>
      <c r="E1711" s="15"/>
      <c r="F1711"/>
      <c r="G1711" s="25"/>
      <c r="H1711" s="15"/>
      <c r="I1711" s="62"/>
      <c r="J1711"/>
      <c r="K1711"/>
      <c r="P1711" s="36"/>
    </row>
    <row r="1712" spans="2:16" x14ac:dyDescent="0.2">
      <c r="B1712"/>
      <c r="C1712" s="36"/>
      <c r="D1712" s="93"/>
      <c r="E1712" s="15"/>
      <c r="F1712"/>
      <c r="G1712" s="25"/>
      <c r="H1712" s="15"/>
      <c r="I1712" s="62"/>
      <c r="J1712"/>
      <c r="K1712"/>
      <c r="P1712" s="36"/>
    </row>
    <row r="1713" spans="2:16" x14ac:dyDescent="0.2">
      <c r="B1713"/>
      <c r="C1713" s="36"/>
      <c r="D1713" s="93"/>
      <c r="E1713" s="15"/>
      <c r="F1713"/>
      <c r="G1713" s="25"/>
      <c r="H1713" s="15"/>
      <c r="I1713" s="62"/>
      <c r="J1713"/>
      <c r="K1713"/>
      <c r="P1713" s="36"/>
    </row>
    <row r="1714" spans="2:16" x14ac:dyDescent="0.2">
      <c r="B1714"/>
      <c r="C1714" s="36"/>
      <c r="D1714" s="93"/>
      <c r="E1714" s="15"/>
      <c r="F1714"/>
      <c r="G1714" s="25"/>
      <c r="H1714" s="15"/>
      <c r="I1714" s="62"/>
      <c r="J1714"/>
      <c r="K1714"/>
      <c r="P1714" s="36"/>
    </row>
    <row r="1715" spans="2:16" x14ac:dyDescent="0.2">
      <c r="B1715"/>
      <c r="C1715" s="36"/>
      <c r="D1715" s="93"/>
      <c r="E1715" s="15"/>
      <c r="F1715"/>
      <c r="G1715" s="25"/>
      <c r="H1715" s="15"/>
      <c r="I1715" s="62"/>
      <c r="J1715"/>
      <c r="K1715"/>
      <c r="P1715" s="36"/>
    </row>
    <row r="1716" spans="2:16" x14ac:dyDescent="0.2">
      <c r="B1716"/>
      <c r="C1716" s="36"/>
      <c r="D1716" s="93"/>
      <c r="E1716" s="15"/>
      <c r="F1716"/>
      <c r="G1716" s="25"/>
      <c r="H1716" s="15"/>
      <c r="I1716" s="62"/>
      <c r="J1716"/>
      <c r="K1716"/>
      <c r="P1716" s="36"/>
    </row>
    <row r="1717" spans="2:16" x14ac:dyDescent="0.2">
      <c r="B1717"/>
      <c r="C1717" s="36"/>
      <c r="D1717" s="93"/>
      <c r="E1717" s="15"/>
      <c r="F1717"/>
      <c r="G1717" s="25"/>
      <c r="H1717" s="15"/>
      <c r="I1717" s="62"/>
      <c r="J1717"/>
      <c r="K1717"/>
      <c r="P1717" s="36"/>
    </row>
    <row r="1718" spans="2:16" x14ac:dyDescent="0.2">
      <c r="B1718"/>
      <c r="C1718" s="36"/>
      <c r="D1718" s="93"/>
      <c r="E1718" s="15"/>
      <c r="F1718"/>
      <c r="G1718" s="25"/>
      <c r="H1718" s="15"/>
      <c r="I1718" s="62"/>
      <c r="J1718"/>
      <c r="K1718"/>
      <c r="P1718" s="36"/>
    </row>
    <row r="1719" spans="2:16" x14ac:dyDescent="0.2">
      <c r="B1719"/>
      <c r="C1719" s="36"/>
      <c r="D1719" s="93"/>
      <c r="E1719" s="15"/>
      <c r="F1719"/>
      <c r="G1719" s="25"/>
      <c r="H1719" s="15"/>
      <c r="I1719" s="62"/>
      <c r="J1719"/>
      <c r="K1719"/>
      <c r="P1719" s="36"/>
    </row>
    <row r="1720" spans="2:16" x14ac:dyDescent="0.2">
      <c r="B1720"/>
      <c r="C1720" s="36"/>
      <c r="D1720" s="93"/>
      <c r="E1720" s="15"/>
      <c r="F1720"/>
      <c r="G1720" s="25"/>
      <c r="H1720" s="15"/>
      <c r="I1720" s="62"/>
      <c r="J1720"/>
      <c r="K1720"/>
      <c r="P1720" s="36"/>
    </row>
    <row r="1721" spans="2:16" x14ac:dyDescent="0.2">
      <c r="B1721"/>
      <c r="C1721" s="36"/>
      <c r="D1721" s="93"/>
      <c r="E1721" s="15"/>
      <c r="F1721"/>
      <c r="G1721" s="25"/>
      <c r="H1721" s="15"/>
      <c r="I1721" s="62"/>
      <c r="J1721"/>
      <c r="K1721"/>
      <c r="P1721" s="36"/>
    </row>
    <row r="1722" spans="2:16" x14ac:dyDescent="0.2">
      <c r="B1722"/>
      <c r="C1722" s="36"/>
      <c r="D1722" s="93"/>
      <c r="E1722" s="15"/>
      <c r="F1722"/>
      <c r="G1722" s="25"/>
      <c r="H1722" s="15"/>
      <c r="I1722" s="62"/>
      <c r="J1722"/>
      <c r="K1722"/>
      <c r="P1722" s="36"/>
    </row>
    <row r="1723" spans="2:16" x14ac:dyDescent="0.2">
      <c r="B1723"/>
      <c r="C1723" s="36"/>
      <c r="D1723" s="93"/>
      <c r="E1723" s="15"/>
      <c r="F1723"/>
      <c r="G1723" s="25"/>
      <c r="H1723" s="15"/>
      <c r="I1723" s="62"/>
      <c r="J1723"/>
      <c r="K1723"/>
      <c r="P1723" s="36"/>
    </row>
    <row r="1724" spans="2:16" x14ac:dyDescent="0.2">
      <c r="B1724"/>
      <c r="C1724" s="36"/>
      <c r="D1724" s="93"/>
      <c r="E1724" s="15"/>
      <c r="F1724"/>
      <c r="G1724" s="25"/>
      <c r="H1724" s="15"/>
      <c r="I1724" s="62"/>
      <c r="J1724"/>
      <c r="K1724"/>
      <c r="P1724" s="36"/>
    </row>
    <row r="1725" spans="2:16" x14ac:dyDescent="0.2">
      <c r="B1725"/>
      <c r="C1725" s="36"/>
      <c r="D1725" s="93"/>
      <c r="E1725" s="15"/>
      <c r="F1725"/>
      <c r="G1725" s="25"/>
      <c r="H1725" s="15"/>
      <c r="I1725" s="62"/>
      <c r="J1725"/>
      <c r="K1725"/>
      <c r="P1725" s="36"/>
    </row>
    <row r="1726" spans="2:16" x14ac:dyDescent="0.2">
      <c r="B1726"/>
      <c r="C1726" s="36"/>
      <c r="D1726" s="93"/>
      <c r="E1726" s="15"/>
      <c r="F1726"/>
      <c r="G1726" s="25"/>
      <c r="H1726" s="15"/>
      <c r="I1726" s="62"/>
      <c r="J1726"/>
      <c r="K1726"/>
      <c r="P1726" s="36"/>
    </row>
    <row r="1727" spans="2:16" x14ac:dyDescent="0.2">
      <c r="B1727"/>
      <c r="C1727" s="36"/>
      <c r="D1727" s="93"/>
      <c r="E1727" s="15"/>
      <c r="F1727"/>
      <c r="G1727" s="25"/>
      <c r="H1727" s="15"/>
      <c r="I1727" s="62"/>
      <c r="J1727"/>
      <c r="K1727"/>
      <c r="P1727" s="36"/>
    </row>
    <row r="1728" spans="2:16" x14ac:dyDescent="0.2">
      <c r="B1728"/>
      <c r="C1728" s="36"/>
      <c r="D1728" s="93"/>
      <c r="E1728" s="15"/>
      <c r="F1728"/>
      <c r="G1728" s="25"/>
      <c r="H1728" s="15"/>
      <c r="I1728" s="62"/>
      <c r="J1728"/>
      <c r="K1728"/>
      <c r="P1728" s="36"/>
    </row>
    <row r="1729" spans="2:16" x14ac:dyDescent="0.2">
      <c r="B1729"/>
      <c r="C1729" s="36"/>
      <c r="D1729" s="93"/>
      <c r="E1729" s="15"/>
      <c r="F1729"/>
      <c r="G1729" s="25"/>
      <c r="H1729" s="15"/>
      <c r="I1729" s="62"/>
      <c r="J1729"/>
      <c r="K1729"/>
      <c r="P1729" s="36"/>
    </row>
    <row r="1730" spans="2:16" x14ac:dyDescent="0.2">
      <c r="B1730"/>
      <c r="C1730" s="36"/>
      <c r="D1730" s="93"/>
      <c r="E1730" s="15"/>
      <c r="F1730"/>
      <c r="G1730" s="25"/>
      <c r="H1730" s="15"/>
      <c r="I1730" s="62"/>
      <c r="J1730"/>
      <c r="K1730"/>
      <c r="P1730" s="36"/>
    </row>
    <row r="1731" spans="2:16" x14ac:dyDescent="0.2">
      <c r="B1731"/>
      <c r="C1731" s="36"/>
      <c r="D1731" s="93"/>
      <c r="E1731" s="15"/>
      <c r="F1731"/>
      <c r="G1731" s="25"/>
      <c r="H1731" s="15"/>
      <c r="I1731" s="62"/>
      <c r="J1731"/>
      <c r="K1731"/>
      <c r="P1731" s="36"/>
    </row>
    <row r="1732" spans="2:16" x14ac:dyDescent="0.2">
      <c r="B1732"/>
      <c r="C1732" s="36"/>
      <c r="D1732" s="93"/>
      <c r="E1732" s="15"/>
      <c r="F1732"/>
      <c r="G1732" s="25"/>
      <c r="H1732" s="15"/>
      <c r="I1732" s="62"/>
      <c r="J1732"/>
      <c r="K1732"/>
      <c r="P1732" s="36"/>
    </row>
    <row r="1733" spans="2:16" x14ac:dyDescent="0.2">
      <c r="B1733"/>
      <c r="C1733" s="36"/>
      <c r="D1733" s="93"/>
      <c r="E1733" s="15"/>
      <c r="F1733"/>
      <c r="G1733" s="25"/>
      <c r="H1733" s="15"/>
      <c r="I1733" s="62"/>
      <c r="J1733"/>
      <c r="K1733"/>
      <c r="P1733" s="36"/>
    </row>
    <row r="1734" spans="2:16" x14ac:dyDescent="0.2">
      <c r="B1734"/>
      <c r="C1734" s="36"/>
      <c r="D1734" s="93"/>
      <c r="E1734" s="15"/>
      <c r="F1734"/>
      <c r="G1734" s="25"/>
      <c r="H1734" s="15"/>
      <c r="I1734" s="62"/>
      <c r="J1734"/>
      <c r="K1734"/>
      <c r="P1734" s="36"/>
    </row>
    <row r="1735" spans="2:16" x14ac:dyDescent="0.2">
      <c r="B1735"/>
      <c r="C1735" s="36"/>
      <c r="D1735" s="93"/>
      <c r="E1735" s="15"/>
      <c r="F1735"/>
      <c r="G1735" s="25"/>
      <c r="H1735" s="15"/>
      <c r="I1735" s="62"/>
      <c r="J1735"/>
      <c r="K1735"/>
      <c r="P1735" s="36"/>
    </row>
    <row r="1736" spans="2:16" x14ac:dyDescent="0.2">
      <c r="B1736"/>
      <c r="C1736" s="36"/>
      <c r="D1736" s="93"/>
      <c r="E1736" s="15"/>
      <c r="F1736"/>
      <c r="G1736" s="25"/>
      <c r="H1736" s="15"/>
      <c r="I1736" s="62"/>
      <c r="J1736"/>
      <c r="K1736"/>
      <c r="P1736" s="36"/>
    </row>
    <row r="1737" spans="2:16" x14ac:dyDescent="0.2">
      <c r="B1737"/>
      <c r="C1737" s="36"/>
      <c r="D1737" s="93"/>
      <c r="E1737" s="15"/>
      <c r="F1737"/>
      <c r="G1737" s="25"/>
      <c r="H1737" s="15"/>
      <c r="I1737" s="62"/>
      <c r="J1737"/>
      <c r="K1737"/>
      <c r="P1737" s="36"/>
    </row>
    <row r="1738" spans="2:16" x14ac:dyDescent="0.2">
      <c r="B1738"/>
      <c r="C1738" s="36"/>
      <c r="D1738" s="93"/>
      <c r="E1738" s="15"/>
      <c r="F1738"/>
      <c r="G1738" s="25"/>
      <c r="H1738" s="15"/>
      <c r="I1738" s="62"/>
      <c r="J1738"/>
      <c r="K1738"/>
      <c r="P1738" s="36"/>
    </row>
    <row r="1739" spans="2:16" x14ac:dyDescent="0.2">
      <c r="B1739"/>
      <c r="C1739" s="36"/>
      <c r="D1739" s="93"/>
      <c r="E1739" s="15"/>
      <c r="F1739"/>
      <c r="G1739" s="25"/>
      <c r="H1739" s="15"/>
      <c r="I1739" s="62"/>
      <c r="J1739"/>
      <c r="K1739"/>
      <c r="P1739" s="36"/>
    </row>
    <row r="1740" spans="2:16" x14ac:dyDescent="0.2">
      <c r="B1740"/>
      <c r="C1740" s="36"/>
      <c r="D1740" s="93"/>
      <c r="E1740" s="15"/>
      <c r="F1740"/>
      <c r="G1740" s="25"/>
      <c r="H1740" s="15"/>
      <c r="I1740" s="62"/>
      <c r="J1740"/>
      <c r="K1740"/>
      <c r="P1740" s="36"/>
    </row>
    <row r="1741" spans="2:16" x14ac:dyDescent="0.2">
      <c r="B1741"/>
      <c r="C1741" s="36"/>
      <c r="D1741" s="93"/>
      <c r="E1741" s="15"/>
      <c r="F1741"/>
      <c r="G1741" s="25"/>
      <c r="H1741" s="15"/>
      <c r="I1741" s="62"/>
      <c r="J1741"/>
      <c r="K1741"/>
      <c r="P1741" s="36"/>
    </row>
    <row r="1742" spans="2:16" x14ac:dyDescent="0.2">
      <c r="B1742"/>
      <c r="C1742" s="36"/>
      <c r="D1742" s="93"/>
      <c r="E1742" s="15"/>
      <c r="F1742"/>
      <c r="G1742" s="25"/>
      <c r="H1742" s="15"/>
      <c r="I1742" s="62"/>
      <c r="J1742"/>
      <c r="K1742"/>
      <c r="P1742" s="36"/>
    </row>
    <row r="1743" spans="2:16" x14ac:dyDescent="0.2">
      <c r="B1743"/>
      <c r="C1743" s="36"/>
      <c r="D1743" s="93"/>
      <c r="E1743" s="15"/>
      <c r="F1743"/>
      <c r="G1743" s="25"/>
      <c r="H1743" s="15"/>
      <c r="I1743" s="62"/>
      <c r="J1743"/>
      <c r="K1743"/>
      <c r="P1743" s="36"/>
    </row>
    <row r="1744" spans="2:16" x14ac:dyDescent="0.2">
      <c r="B1744"/>
      <c r="C1744" s="36"/>
      <c r="D1744" s="93"/>
      <c r="E1744" s="15"/>
      <c r="F1744"/>
      <c r="G1744" s="25"/>
      <c r="H1744" s="15"/>
      <c r="I1744" s="62"/>
      <c r="J1744"/>
      <c r="K1744"/>
      <c r="P1744" s="36"/>
    </row>
    <row r="1745" spans="2:16" x14ac:dyDescent="0.2">
      <c r="B1745"/>
      <c r="C1745" s="36"/>
      <c r="D1745" s="93"/>
      <c r="E1745" s="15"/>
      <c r="F1745"/>
      <c r="G1745" s="25"/>
      <c r="H1745" s="15"/>
      <c r="I1745" s="62"/>
      <c r="J1745"/>
      <c r="K1745"/>
      <c r="P1745" s="36"/>
    </row>
    <row r="1746" spans="2:16" x14ac:dyDescent="0.2">
      <c r="B1746"/>
      <c r="C1746" s="36"/>
      <c r="D1746" s="93"/>
      <c r="E1746" s="15"/>
      <c r="F1746"/>
      <c r="G1746" s="25"/>
      <c r="H1746" s="15"/>
      <c r="I1746" s="62"/>
      <c r="J1746"/>
      <c r="K1746"/>
      <c r="P1746" s="36"/>
    </row>
    <row r="1747" spans="2:16" x14ac:dyDescent="0.2">
      <c r="B1747"/>
      <c r="C1747" s="36"/>
      <c r="D1747" s="93"/>
      <c r="E1747" s="15"/>
      <c r="F1747"/>
      <c r="G1747" s="25"/>
      <c r="H1747" s="15"/>
      <c r="I1747" s="62"/>
      <c r="J1747"/>
      <c r="K1747"/>
      <c r="P1747" s="36"/>
    </row>
    <row r="1748" spans="2:16" x14ac:dyDescent="0.2">
      <c r="B1748"/>
      <c r="C1748" s="36"/>
      <c r="D1748" s="93"/>
      <c r="E1748" s="15"/>
      <c r="F1748"/>
      <c r="G1748" s="25"/>
      <c r="H1748" s="15"/>
      <c r="I1748" s="62"/>
      <c r="J1748"/>
      <c r="K1748"/>
      <c r="P1748" s="36"/>
    </row>
    <row r="1749" spans="2:16" x14ac:dyDescent="0.2">
      <c r="B1749"/>
      <c r="C1749" s="36"/>
      <c r="D1749" s="93"/>
      <c r="E1749" s="15"/>
      <c r="F1749"/>
      <c r="G1749" s="25"/>
      <c r="H1749" s="15"/>
      <c r="I1749" s="62"/>
      <c r="J1749"/>
      <c r="K1749"/>
      <c r="P1749" s="36"/>
    </row>
    <row r="1750" spans="2:16" x14ac:dyDescent="0.2">
      <c r="B1750"/>
      <c r="C1750" s="36"/>
      <c r="D1750" s="93"/>
      <c r="E1750" s="15"/>
      <c r="F1750"/>
      <c r="G1750" s="25"/>
      <c r="H1750" s="15"/>
      <c r="I1750" s="62"/>
      <c r="J1750"/>
      <c r="K1750"/>
      <c r="P1750" s="36"/>
    </row>
    <row r="1751" spans="2:16" x14ac:dyDescent="0.2">
      <c r="B1751"/>
      <c r="C1751" s="36"/>
      <c r="D1751" s="93"/>
      <c r="E1751" s="15"/>
      <c r="F1751"/>
      <c r="G1751" s="25"/>
      <c r="H1751" s="15"/>
      <c r="I1751" s="62"/>
      <c r="J1751"/>
      <c r="K1751"/>
      <c r="P1751" s="36"/>
    </row>
    <row r="1752" spans="2:16" x14ac:dyDescent="0.2">
      <c r="B1752"/>
      <c r="C1752" s="36"/>
      <c r="D1752" s="93"/>
      <c r="E1752" s="15"/>
      <c r="F1752"/>
      <c r="G1752" s="25"/>
      <c r="H1752" s="15"/>
      <c r="I1752" s="62"/>
      <c r="J1752"/>
      <c r="K1752"/>
      <c r="P1752" s="36"/>
    </row>
    <row r="1753" spans="2:16" x14ac:dyDescent="0.2">
      <c r="B1753"/>
      <c r="C1753" s="36"/>
      <c r="D1753" s="93"/>
      <c r="E1753" s="15"/>
      <c r="F1753"/>
      <c r="G1753" s="25"/>
      <c r="H1753" s="15"/>
      <c r="I1753" s="62"/>
      <c r="J1753"/>
      <c r="K1753"/>
      <c r="P1753" s="36"/>
    </row>
    <row r="1754" spans="2:16" x14ac:dyDescent="0.2">
      <c r="B1754"/>
      <c r="C1754" s="36"/>
      <c r="D1754" s="93"/>
      <c r="E1754" s="15"/>
      <c r="F1754"/>
      <c r="G1754" s="25"/>
      <c r="H1754" s="15"/>
      <c r="I1754" s="62"/>
      <c r="J1754"/>
      <c r="K1754"/>
      <c r="P1754" s="36"/>
    </row>
    <row r="1755" spans="2:16" x14ac:dyDescent="0.2">
      <c r="B1755"/>
      <c r="C1755" s="36"/>
      <c r="D1755" s="93"/>
      <c r="E1755" s="15"/>
      <c r="F1755"/>
      <c r="G1755" s="25"/>
      <c r="H1755" s="15"/>
      <c r="I1755" s="62"/>
      <c r="J1755"/>
      <c r="K1755"/>
      <c r="P1755" s="36"/>
    </row>
    <row r="1756" spans="2:16" x14ac:dyDescent="0.2">
      <c r="B1756"/>
      <c r="C1756" s="36"/>
      <c r="D1756" s="93"/>
      <c r="E1756" s="15"/>
      <c r="F1756"/>
      <c r="G1756" s="25"/>
      <c r="H1756" s="15"/>
      <c r="I1756" s="62"/>
      <c r="J1756"/>
      <c r="K1756"/>
      <c r="P1756" s="36"/>
    </row>
    <row r="1757" spans="2:16" x14ac:dyDescent="0.2">
      <c r="B1757"/>
      <c r="C1757" s="36"/>
      <c r="D1757" s="93"/>
      <c r="E1757" s="15"/>
      <c r="F1757"/>
      <c r="G1757" s="25"/>
      <c r="H1757" s="15"/>
      <c r="I1757" s="62"/>
      <c r="J1757"/>
      <c r="K1757"/>
      <c r="P1757" s="36"/>
    </row>
    <row r="1758" spans="2:16" x14ac:dyDescent="0.2">
      <c r="B1758"/>
      <c r="C1758" s="36"/>
      <c r="D1758" s="93"/>
      <c r="E1758" s="15"/>
      <c r="F1758"/>
      <c r="G1758" s="25"/>
      <c r="H1758" s="15"/>
      <c r="I1758" s="62"/>
      <c r="J1758"/>
      <c r="K1758"/>
      <c r="P1758" s="36"/>
    </row>
    <row r="1759" spans="2:16" x14ac:dyDescent="0.2">
      <c r="B1759"/>
      <c r="C1759" s="36"/>
      <c r="D1759" s="93"/>
      <c r="E1759" s="15"/>
      <c r="F1759"/>
      <c r="G1759" s="25"/>
      <c r="H1759" s="15"/>
      <c r="I1759" s="62"/>
      <c r="J1759"/>
      <c r="K1759"/>
      <c r="P1759" s="36"/>
    </row>
    <row r="1760" spans="2:16" x14ac:dyDescent="0.2">
      <c r="B1760"/>
      <c r="C1760" s="36"/>
      <c r="D1760" s="93"/>
      <c r="E1760" s="15"/>
      <c r="F1760"/>
      <c r="G1760" s="25"/>
      <c r="H1760" s="15"/>
      <c r="I1760" s="62"/>
      <c r="J1760"/>
      <c r="K1760"/>
      <c r="P1760" s="36"/>
    </row>
    <row r="1761" spans="2:16" x14ac:dyDescent="0.2">
      <c r="B1761"/>
      <c r="C1761" s="36"/>
      <c r="D1761" s="93"/>
      <c r="E1761" s="15"/>
      <c r="F1761"/>
      <c r="G1761" s="25"/>
      <c r="H1761" s="15"/>
      <c r="I1761" s="62"/>
      <c r="J1761"/>
      <c r="K1761"/>
      <c r="P1761" s="36"/>
    </row>
    <row r="1762" spans="2:16" x14ac:dyDescent="0.2">
      <c r="B1762"/>
      <c r="C1762" s="36"/>
      <c r="D1762" s="93"/>
      <c r="E1762" s="15"/>
      <c r="F1762"/>
      <c r="G1762" s="25"/>
      <c r="H1762" s="15"/>
      <c r="I1762" s="62"/>
      <c r="J1762"/>
      <c r="K1762"/>
      <c r="P1762" s="36"/>
    </row>
    <row r="1763" spans="2:16" x14ac:dyDescent="0.2">
      <c r="B1763"/>
      <c r="C1763" s="36"/>
      <c r="D1763" s="93"/>
      <c r="E1763" s="15"/>
      <c r="F1763"/>
      <c r="G1763" s="25"/>
      <c r="H1763" s="15"/>
      <c r="I1763" s="62"/>
      <c r="J1763"/>
      <c r="K1763"/>
      <c r="P1763" s="36"/>
    </row>
    <row r="1764" spans="2:16" x14ac:dyDescent="0.2">
      <c r="B1764"/>
      <c r="C1764" s="36"/>
      <c r="D1764" s="93"/>
      <c r="E1764" s="15"/>
      <c r="F1764"/>
      <c r="G1764" s="25"/>
      <c r="H1764" s="15"/>
      <c r="I1764" s="62"/>
      <c r="J1764"/>
      <c r="K1764"/>
      <c r="P1764" s="36"/>
    </row>
    <row r="1765" spans="2:16" x14ac:dyDescent="0.2">
      <c r="B1765"/>
      <c r="C1765" s="36"/>
      <c r="D1765" s="93"/>
      <c r="E1765" s="15"/>
      <c r="F1765"/>
      <c r="G1765" s="25"/>
      <c r="H1765" s="15"/>
      <c r="I1765" s="62"/>
      <c r="J1765"/>
      <c r="K1765"/>
      <c r="P1765" s="36"/>
    </row>
    <row r="1766" spans="2:16" x14ac:dyDescent="0.2">
      <c r="B1766"/>
      <c r="C1766" s="36"/>
      <c r="D1766" s="93"/>
      <c r="E1766" s="15"/>
      <c r="F1766"/>
      <c r="G1766" s="25"/>
      <c r="H1766" s="15"/>
      <c r="I1766" s="62"/>
      <c r="J1766"/>
      <c r="K1766"/>
      <c r="P1766" s="36"/>
    </row>
    <row r="1767" spans="2:16" x14ac:dyDescent="0.2">
      <c r="B1767"/>
      <c r="C1767" s="36"/>
      <c r="D1767" s="93"/>
      <c r="E1767" s="15"/>
      <c r="F1767"/>
      <c r="G1767" s="25"/>
      <c r="H1767" s="15"/>
      <c r="I1767" s="62"/>
      <c r="J1767"/>
      <c r="K1767"/>
      <c r="P1767" s="36"/>
    </row>
    <row r="1768" spans="2:16" x14ac:dyDescent="0.2">
      <c r="B1768"/>
      <c r="C1768" s="36"/>
      <c r="D1768" s="93"/>
      <c r="E1768" s="15"/>
      <c r="F1768"/>
      <c r="G1768" s="25"/>
      <c r="H1768" s="15"/>
      <c r="I1768" s="62"/>
      <c r="J1768"/>
      <c r="K1768"/>
      <c r="P1768" s="36"/>
    </row>
    <row r="1769" spans="2:16" x14ac:dyDescent="0.2">
      <c r="B1769"/>
      <c r="C1769" s="36"/>
      <c r="D1769" s="93"/>
      <c r="E1769" s="15"/>
      <c r="F1769"/>
      <c r="G1769" s="25"/>
      <c r="H1769" s="15"/>
      <c r="I1769" s="62"/>
      <c r="J1769"/>
      <c r="K1769"/>
      <c r="P1769" s="36"/>
    </row>
    <row r="1770" spans="2:16" x14ac:dyDescent="0.2">
      <c r="B1770"/>
      <c r="C1770" s="36"/>
      <c r="D1770" s="93"/>
      <c r="E1770" s="15"/>
      <c r="F1770"/>
      <c r="G1770" s="25"/>
      <c r="H1770" s="15"/>
      <c r="I1770" s="62"/>
      <c r="J1770"/>
      <c r="K1770"/>
      <c r="P1770" s="36"/>
    </row>
    <row r="1771" spans="2:16" x14ac:dyDescent="0.2">
      <c r="B1771"/>
      <c r="C1771" s="36"/>
      <c r="D1771" s="93"/>
      <c r="E1771" s="15"/>
      <c r="F1771"/>
      <c r="G1771" s="25"/>
      <c r="H1771" s="15"/>
      <c r="I1771" s="62"/>
      <c r="J1771"/>
      <c r="K1771"/>
      <c r="P1771" s="36"/>
    </row>
    <row r="1772" spans="2:16" x14ac:dyDescent="0.2">
      <c r="B1772"/>
      <c r="C1772" s="36"/>
      <c r="D1772" s="93"/>
      <c r="E1772" s="15"/>
      <c r="F1772"/>
      <c r="G1772" s="25"/>
      <c r="H1772" s="15"/>
      <c r="I1772" s="62"/>
      <c r="J1772"/>
      <c r="K1772"/>
      <c r="P1772" s="36"/>
    </row>
    <row r="1773" spans="2:16" x14ac:dyDescent="0.2">
      <c r="B1773"/>
      <c r="C1773" s="36"/>
      <c r="D1773" s="93"/>
      <c r="E1773" s="15"/>
      <c r="F1773"/>
      <c r="G1773" s="25"/>
      <c r="H1773" s="15"/>
      <c r="I1773" s="62"/>
      <c r="J1773"/>
      <c r="K1773"/>
      <c r="P1773" s="36"/>
    </row>
    <row r="1774" spans="2:16" x14ac:dyDescent="0.2">
      <c r="B1774"/>
      <c r="C1774" s="36"/>
      <c r="D1774" s="93"/>
      <c r="E1774" s="15"/>
      <c r="F1774"/>
      <c r="G1774" s="25"/>
      <c r="H1774" s="15"/>
      <c r="I1774" s="62"/>
      <c r="J1774"/>
      <c r="K1774"/>
      <c r="P1774" s="36"/>
    </row>
    <row r="1775" spans="2:16" x14ac:dyDescent="0.2">
      <c r="B1775"/>
      <c r="C1775" s="36"/>
      <c r="D1775" s="93"/>
      <c r="E1775" s="15"/>
      <c r="F1775"/>
      <c r="G1775" s="25"/>
      <c r="H1775" s="15"/>
      <c r="I1775" s="62"/>
      <c r="J1775"/>
      <c r="K1775"/>
      <c r="P1775" s="36"/>
    </row>
    <row r="1776" spans="2:16" x14ac:dyDescent="0.2">
      <c r="B1776"/>
      <c r="C1776" s="36"/>
      <c r="D1776" s="93"/>
      <c r="E1776" s="15"/>
      <c r="F1776"/>
      <c r="G1776" s="25"/>
      <c r="H1776" s="15"/>
      <c r="I1776" s="62"/>
      <c r="J1776"/>
      <c r="K1776"/>
      <c r="P1776" s="36"/>
    </row>
    <row r="1777" spans="2:16" x14ac:dyDescent="0.2">
      <c r="B1777"/>
      <c r="C1777" s="36"/>
      <c r="D1777" s="93"/>
      <c r="E1777" s="15"/>
      <c r="F1777"/>
      <c r="G1777" s="25"/>
      <c r="H1777" s="15"/>
      <c r="I1777" s="62"/>
      <c r="J1777"/>
      <c r="K1777"/>
      <c r="P1777" s="36"/>
    </row>
    <row r="1778" spans="2:16" x14ac:dyDescent="0.2">
      <c r="B1778"/>
      <c r="C1778" s="36"/>
      <c r="D1778" s="93"/>
      <c r="E1778" s="15"/>
      <c r="F1778"/>
      <c r="G1778" s="25"/>
      <c r="H1778" s="15"/>
      <c r="I1778" s="62"/>
      <c r="J1778"/>
      <c r="K1778"/>
      <c r="P1778" s="36"/>
    </row>
    <row r="1779" spans="2:16" x14ac:dyDescent="0.2">
      <c r="B1779"/>
      <c r="C1779" s="36"/>
      <c r="D1779" s="93"/>
      <c r="E1779" s="15"/>
      <c r="F1779"/>
      <c r="G1779" s="25"/>
      <c r="H1779" s="15"/>
      <c r="I1779" s="62"/>
      <c r="J1779"/>
      <c r="K1779"/>
      <c r="P1779" s="36"/>
    </row>
    <row r="1780" spans="2:16" x14ac:dyDescent="0.2">
      <c r="B1780"/>
      <c r="C1780" s="36"/>
      <c r="D1780" s="93"/>
      <c r="E1780" s="15"/>
      <c r="F1780"/>
      <c r="G1780" s="25"/>
      <c r="H1780" s="15"/>
      <c r="I1780" s="62"/>
      <c r="J1780"/>
      <c r="K1780"/>
      <c r="P1780" s="36"/>
    </row>
    <row r="1781" spans="2:16" x14ac:dyDescent="0.2">
      <c r="B1781"/>
      <c r="C1781" s="36"/>
      <c r="D1781" s="93"/>
      <c r="E1781" s="15"/>
      <c r="F1781"/>
      <c r="G1781" s="25"/>
      <c r="H1781" s="15"/>
      <c r="I1781" s="62"/>
      <c r="J1781"/>
      <c r="K1781"/>
      <c r="P1781" s="36"/>
    </row>
    <row r="1782" spans="2:16" x14ac:dyDescent="0.2">
      <c r="B1782"/>
      <c r="C1782" s="36"/>
      <c r="D1782" s="93"/>
      <c r="E1782" s="15"/>
      <c r="F1782"/>
      <c r="G1782" s="25"/>
      <c r="H1782" s="15"/>
      <c r="I1782" s="62"/>
      <c r="J1782"/>
      <c r="K1782"/>
      <c r="P1782" s="36"/>
    </row>
    <row r="1783" spans="2:16" x14ac:dyDescent="0.2">
      <c r="B1783"/>
      <c r="C1783" s="36"/>
      <c r="D1783" s="93"/>
      <c r="E1783" s="15"/>
      <c r="F1783"/>
      <c r="G1783" s="25"/>
      <c r="H1783" s="15"/>
      <c r="I1783" s="62"/>
      <c r="J1783"/>
      <c r="K1783"/>
      <c r="P1783" s="36"/>
    </row>
    <row r="1784" spans="2:16" x14ac:dyDescent="0.2">
      <c r="B1784"/>
      <c r="C1784" s="36"/>
      <c r="D1784" s="93"/>
      <c r="E1784" s="15"/>
      <c r="F1784"/>
      <c r="G1784" s="25"/>
      <c r="H1784" s="15"/>
      <c r="I1784" s="62"/>
      <c r="J1784"/>
      <c r="K1784"/>
      <c r="P1784" s="36"/>
    </row>
    <row r="1785" spans="2:16" x14ac:dyDescent="0.2">
      <c r="B1785"/>
      <c r="C1785" s="36"/>
      <c r="D1785" s="93"/>
      <c r="E1785" s="15"/>
      <c r="F1785"/>
      <c r="G1785" s="25"/>
      <c r="H1785" s="15"/>
      <c r="I1785" s="62"/>
      <c r="J1785"/>
      <c r="K1785"/>
      <c r="P1785" s="36"/>
    </row>
    <row r="1786" spans="2:16" x14ac:dyDescent="0.2">
      <c r="B1786"/>
      <c r="C1786" s="36"/>
      <c r="D1786" s="93"/>
      <c r="E1786" s="15"/>
      <c r="F1786"/>
      <c r="G1786" s="25"/>
      <c r="H1786" s="15"/>
      <c r="I1786" s="62"/>
      <c r="J1786"/>
      <c r="K1786"/>
      <c r="P1786" s="36"/>
    </row>
    <row r="1787" spans="2:16" x14ac:dyDescent="0.2">
      <c r="B1787"/>
      <c r="C1787" s="36"/>
      <c r="D1787" s="93"/>
      <c r="E1787" s="15"/>
      <c r="F1787"/>
      <c r="G1787" s="25"/>
      <c r="H1787" s="15"/>
      <c r="I1787" s="62"/>
      <c r="J1787"/>
      <c r="K1787"/>
      <c r="P1787" s="36"/>
    </row>
    <row r="1788" spans="2:16" x14ac:dyDescent="0.2">
      <c r="B1788"/>
      <c r="C1788" s="36"/>
      <c r="D1788" s="93"/>
      <c r="E1788" s="15"/>
      <c r="F1788"/>
      <c r="G1788" s="25"/>
      <c r="H1788" s="15"/>
      <c r="I1788" s="62"/>
      <c r="J1788"/>
      <c r="K1788"/>
      <c r="P1788" s="36"/>
    </row>
    <row r="1789" spans="2:16" x14ac:dyDescent="0.2">
      <c r="B1789"/>
      <c r="C1789" s="36"/>
      <c r="D1789" s="93"/>
      <c r="E1789" s="15"/>
      <c r="F1789"/>
      <c r="G1789" s="25"/>
      <c r="H1789" s="15"/>
      <c r="I1789" s="62"/>
      <c r="J1789"/>
      <c r="K1789"/>
      <c r="P1789" s="36"/>
    </row>
    <row r="1790" spans="2:16" x14ac:dyDescent="0.2">
      <c r="B1790"/>
      <c r="C1790" s="36"/>
      <c r="D1790" s="93"/>
      <c r="E1790" s="15"/>
      <c r="F1790"/>
      <c r="G1790" s="25"/>
      <c r="H1790" s="15"/>
      <c r="I1790" s="62"/>
      <c r="J1790"/>
      <c r="K1790"/>
      <c r="P1790" s="36"/>
    </row>
    <row r="1791" spans="2:16" x14ac:dyDescent="0.2">
      <c r="B1791"/>
      <c r="C1791" s="36"/>
      <c r="D1791" s="93"/>
      <c r="E1791" s="15"/>
      <c r="F1791"/>
      <c r="G1791" s="25"/>
      <c r="H1791" s="15"/>
      <c r="I1791" s="62"/>
      <c r="J1791"/>
      <c r="K1791"/>
      <c r="P1791" s="36"/>
    </row>
    <row r="1792" spans="2:16" x14ac:dyDescent="0.2">
      <c r="B1792"/>
      <c r="C1792" s="36"/>
      <c r="D1792" s="93"/>
      <c r="E1792" s="15"/>
      <c r="F1792"/>
      <c r="G1792" s="25"/>
      <c r="H1792" s="15"/>
      <c r="I1792" s="62"/>
      <c r="J1792"/>
      <c r="K1792"/>
      <c r="P1792" s="36"/>
    </row>
    <row r="1793" spans="2:16" x14ac:dyDescent="0.2">
      <c r="B1793"/>
      <c r="C1793" s="36"/>
      <c r="D1793" s="93"/>
      <c r="E1793" s="15"/>
      <c r="F1793"/>
      <c r="G1793" s="25"/>
      <c r="H1793" s="15"/>
      <c r="I1793" s="62"/>
      <c r="J1793"/>
      <c r="K1793"/>
      <c r="P1793" s="36"/>
    </row>
    <row r="1794" spans="2:16" x14ac:dyDescent="0.2">
      <c r="B1794"/>
      <c r="C1794" s="36"/>
      <c r="D1794" s="93"/>
      <c r="E1794" s="15"/>
      <c r="F1794"/>
      <c r="G1794" s="25"/>
      <c r="H1794" s="15"/>
      <c r="I1794" s="62"/>
      <c r="J1794"/>
      <c r="K1794"/>
      <c r="P1794" s="36"/>
    </row>
    <row r="1795" spans="2:16" x14ac:dyDescent="0.2">
      <c r="B1795"/>
      <c r="C1795" s="36"/>
      <c r="D1795" s="93"/>
      <c r="E1795" s="15"/>
      <c r="F1795"/>
      <c r="G1795" s="25"/>
      <c r="H1795" s="15"/>
      <c r="I1795" s="62"/>
      <c r="J1795"/>
      <c r="K1795"/>
      <c r="P1795" s="36"/>
    </row>
    <row r="1796" spans="2:16" x14ac:dyDescent="0.2">
      <c r="B1796"/>
      <c r="C1796" s="36"/>
      <c r="D1796" s="93"/>
      <c r="E1796" s="15"/>
      <c r="F1796"/>
      <c r="G1796" s="25"/>
      <c r="H1796" s="15"/>
      <c r="I1796" s="62"/>
      <c r="J1796"/>
      <c r="K1796"/>
      <c r="P1796" s="36"/>
    </row>
    <row r="1797" spans="2:16" x14ac:dyDescent="0.2">
      <c r="B1797"/>
      <c r="C1797" s="36"/>
      <c r="D1797" s="93"/>
      <c r="E1797" s="15"/>
      <c r="F1797"/>
      <c r="G1797" s="25"/>
      <c r="H1797" s="15"/>
      <c r="I1797" s="62"/>
      <c r="J1797"/>
      <c r="K1797"/>
      <c r="P1797" s="36"/>
    </row>
    <row r="1798" spans="2:16" x14ac:dyDescent="0.2">
      <c r="B1798"/>
      <c r="C1798" s="36"/>
      <c r="D1798" s="93"/>
      <c r="E1798" s="15"/>
      <c r="F1798"/>
      <c r="G1798" s="25"/>
      <c r="H1798" s="15"/>
      <c r="I1798" s="62"/>
      <c r="J1798"/>
      <c r="K1798"/>
      <c r="P1798" s="36"/>
    </row>
    <row r="1799" spans="2:16" x14ac:dyDescent="0.2">
      <c r="B1799"/>
      <c r="C1799" s="36"/>
      <c r="D1799" s="93"/>
      <c r="E1799" s="15"/>
      <c r="F1799"/>
      <c r="G1799" s="25"/>
      <c r="H1799" s="15"/>
      <c r="I1799" s="62"/>
      <c r="J1799"/>
      <c r="K1799"/>
      <c r="P1799" s="36"/>
    </row>
    <row r="1800" spans="2:16" x14ac:dyDescent="0.2">
      <c r="B1800"/>
      <c r="C1800" s="36"/>
      <c r="D1800" s="93"/>
      <c r="E1800" s="15"/>
      <c r="F1800"/>
      <c r="G1800" s="25"/>
      <c r="H1800" s="15"/>
      <c r="I1800" s="62"/>
      <c r="J1800"/>
      <c r="K1800"/>
      <c r="P1800" s="36"/>
    </row>
    <row r="1801" spans="2:16" x14ac:dyDescent="0.2">
      <c r="B1801"/>
      <c r="C1801" s="36"/>
      <c r="D1801" s="93"/>
      <c r="E1801" s="15"/>
      <c r="F1801"/>
      <c r="G1801" s="25"/>
      <c r="H1801" s="15"/>
      <c r="I1801" s="62"/>
      <c r="J1801"/>
      <c r="K1801"/>
      <c r="P1801" s="36"/>
    </row>
    <row r="1802" spans="2:16" x14ac:dyDescent="0.2">
      <c r="B1802"/>
      <c r="C1802" s="36"/>
      <c r="D1802" s="93"/>
      <c r="E1802" s="15"/>
      <c r="F1802"/>
      <c r="G1802" s="25"/>
      <c r="H1802" s="15"/>
      <c r="I1802" s="62"/>
      <c r="J1802"/>
      <c r="K1802"/>
      <c r="P1802" s="36"/>
    </row>
    <row r="1803" spans="2:16" x14ac:dyDescent="0.2">
      <c r="B1803"/>
      <c r="C1803" s="36"/>
      <c r="D1803" s="93"/>
      <c r="E1803" s="15"/>
      <c r="F1803"/>
      <c r="G1803" s="25"/>
      <c r="H1803" s="15"/>
      <c r="I1803" s="62"/>
      <c r="J1803"/>
      <c r="K1803"/>
      <c r="P1803" s="36"/>
    </row>
    <row r="1804" spans="2:16" x14ac:dyDescent="0.2">
      <c r="B1804"/>
      <c r="C1804" s="36"/>
      <c r="D1804" s="93"/>
      <c r="E1804" s="15"/>
      <c r="F1804"/>
      <c r="G1804" s="25"/>
      <c r="H1804" s="15"/>
      <c r="I1804" s="62"/>
      <c r="J1804"/>
      <c r="K1804"/>
      <c r="P1804" s="36"/>
    </row>
    <row r="1805" spans="2:16" x14ac:dyDescent="0.2">
      <c r="B1805"/>
      <c r="C1805" s="36"/>
      <c r="D1805" s="93"/>
      <c r="E1805" s="15"/>
      <c r="F1805"/>
      <c r="G1805" s="25"/>
      <c r="H1805" s="15"/>
      <c r="I1805" s="62"/>
      <c r="J1805"/>
      <c r="K1805"/>
      <c r="P1805" s="36"/>
    </row>
    <row r="1806" spans="2:16" x14ac:dyDescent="0.2">
      <c r="B1806"/>
      <c r="C1806" s="36"/>
      <c r="D1806" s="93"/>
      <c r="E1806" s="15"/>
      <c r="F1806"/>
      <c r="G1806" s="25"/>
      <c r="H1806" s="15"/>
      <c r="I1806" s="62"/>
      <c r="J1806"/>
      <c r="K1806"/>
      <c r="P1806" s="36"/>
    </row>
    <row r="1807" spans="2:16" x14ac:dyDescent="0.2">
      <c r="B1807"/>
      <c r="C1807" s="36"/>
      <c r="D1807" s="93"/>
      <c r="E1807" s="15"/>
      <c r="F1807"/>
      <c r="G1807" s="25"/>
      <c r="H1807" s="15"/>
      <c r="I1807" s="62"/>
      <c r="J1807"/>
      <c r="K1807"/>
      <c r="P1807" s="36"/>
    </row>
    <row r="1808" spans="2:16" x14ac:dyDescent="0.2">
      <c r="B1808"/>
      <c r="C1808" s="36"/>
      <c r="D1808" s="93"/>
      <c r="E1808" s="15"/>
      <c r="F1808"/>
      <c r="G1808" s="25"/>
      <c r="H1808" s="15"/>
      <c r="I1808" s="62"/>
      <c r="J1808"/>
      <c r="K1808"/>
      <c r="P1808" s="36"/>
    </row>
    <row r="1809" spans="2:16" x14ac:dyDescent="0.2">
      <c r="B1809"/>
      <c r="C1809" s="36"/>
      <c r="D1809" s="93"/>
      <c r="E1809" s="15"/>
      <c r="F1809"/>
      <c r="G1809" s="25"/>
      <c r="H1809" s="15"/>
      <c r="I1809" s="62"/>
      <c r="J1809"/>
      <c r="K1809"/>
      <c r="P1809" s="36"/>
    </row>
    <row r="1810" spans="2:16" x14ac:dyDescent="0.2">
      <c r="B1810"/>
      <c r="C1810" s="36"/>
      <c r="D1810" s="93"/>
      <c r="E1810" s="15"/>
      <c r="F1810"/>
      <c r="G1810" s="25"/>
      <c r="H1810" s="15"/>
      <c r="I1810" s="62"/>
      <c r="J1810"/>
      <c r="K1810"/>
      <c r="P1810" s="36"/>
    </row>
    <row r="1811" spans="2:16" x14ac:dyDescent="0.2">
      <c r="B1811"/>
      <c r="C1811" s="36"/>
      <c r="D1811" s="93"/>
      <c r="E1811" s="15"/>
      <c r="F1811"/>
      <c r="G1811" s="25"/>
      <c r="H1811" s="15"/>
      <c r="I1811" s="62"/>
      <c r="J1811"/>
      <c r="K1811"/>
      <c r="P1811" s="36"/>
    </row>
    <row r="1812" spans="2:16" x14ac:dyDescent="0.2">
      <c r="B1812"/>
      <c r="C1812" s="36"/>
      <c r="D1812" s="93"/>
      <c r="E1812" s="15"/>
      <c r="F1812"/>
      <c r="G1812" s="25"/>
      <c r="H1812" s="15"/>
      <c r="I1812" s="62"/>
      <c r="J1812"/>
      <c r="K1812"/>
      <c r="P1812" s="36"/>
    </row>
    <row r="1813" spans="2:16" x14ac:dyDescent="0.2">
      <c r="B1813"/>
      <c r="C1813" s="36"/>
      <c r="D1813" s="93"/>
      <c r="E1813" s="15"/>
      <c r="F1813"/>
      <c r="G1813" s="25"/>
      <c r="H1813" s="15"/>
      <c r="I1813" s="62"/>
      <c r="J1813"/>
      <c r="K1813"/>
      <c r="P1813" s="36"/>
    </row>
    <row r="1814" spans="2:16" x14ac:dyDescent="0.2">
      <c r="B1814"/>
      <c r="C1814" s="36"/>
      <c r="D1814" s="93"/>
      <c r="E1814" s="15"/>
      <c r="F1814"/>
      <c r="G1814" s="25"/>
      <c r="H1814" s="15"/>
      <c r="I1814" s="62"/>
      <c r="J1814"/>
      <c r="K1814"/>
      <c r="P1814" s="36"/>
    </row>
    <row r="1815" spans="2:16" x14ac:dyDescent="0.2">
      <c r="B1815"/>
      <c r="C1815" s="36"/>
      <c r="D1815" s="93"/>
      <c r="E1815" s="15"/>
      <c r="F1815"/>
      <c r="G1815" s="25"/>
      <c r="H1815" s="15"/>
      <c r="I1815" s="62"/>
      <c r="J1815"/>
      <c r="K1815"/>
      <c r="P1815" s="36"/>
    </row>
    <row r="1816" spans="2:16" x14ac:dyDescent="0.2">
      <c r="B1816"/>
      <c r="C1816" s="36"/>
      <c r="D1816" s="93"/>
      <c r="E1816" s="15"/>
      <c r="F1816"/>
      <c r="G1816" s="25"/>
      <c r="H1816" s="15"/>
      <c r="I1816" s="62"/>
      <c r="J1816"/>
      <c r="K1816"/>
      <c r="P1816" s="36"/>
    </row>
    <row r="1817" spans="2:16" x14ac:dyDescent="0.2">
      <c r="B1817"/>
      <c r="C1817" s="36"/>
      <c r="D1817" s="93"/>
      <c r="E1817" s="15"/>
      <c r="F1817"/>
      <c r="G1817" s="25"/>
      <c r="H1817" s="15"/>
      <c r="I1817" s="62"/>
      <c r="J1817"/>
      <c r="K1817"/>
      <c r="P1817" s="36"/>
    </row>
    <row r="1818" spans="2:16" x14ac:dyDescent="0.2">
      <c r="B1818"/>
      <c r="C1818" s="36"/>
      <c r="D1818" s="93"/>
      <c r="E1818" s="15"/>
      <c r="F1818"/>
      <c r="G1818" s="25"/>
      <c r="H1818" s="15"/>
      <c r="I1818" s="62"/>
      <c r="J1818"/>
      <c r="K1818"/>
      <c r="P1818" s="36"/>
    </row>
    <row r="1819" spans="2:16" x14ac:dyDescent="0.2">
      <c r="B1819"/>
      <c r="C1819" s="36"/>
      <c r="D1819" s="93"/>
      <c r="E1819" s="15"/>
      <c r="F1819"/>
      <c r="G1819" s="25"/>
      <c r="H1819" s="15"/>
      <c r="I1819" s="62"/>
      <c r="J1819"/>
      <c r="K1819"/>
      <c r="P1819" s="36"/>
    </row>
    <row r="1820" spans="2:16" x14ac:dyDescent="0.2">
      <c r="B1820"/>
      <c r="C1820" s="36"/>
      <c r="D1820" s="93"/>
      <c r="E1820" s="15"/>
      <c r="F1820"/>
      <c r="G1820" s="25"/>
      <c r="H1820" s="15"/>
      <c r="I1820" s="62"/>
      <c r="J1820"/>
      <c r="K1820"/>
      <c r="P1820" s="36"/>
    </row>
    <row r="1821" spans="2:16" x14ac:dyDescent="0.2">
      <c r="B1821"/>
      <c r="C1821" s="36"/>
      <c r="D1821" s="93"/>
      <c r="E1821" s="15"/>
      <c r="F1821"/>
      <c r="G1821" s="25"/>
      <c r="H1821" s="15"/>
      <c r="I1821" s="62"/>
      <c r="J1821"/>
      <c r="K1821"/>
      <c r="P1821" s="36"/>
    </row>
    <row r="1822" spans="2:16" x14ac:dyDescent="0.2">
      <c r="B1822"/>
      <c r="C1822" s="36"/>
      <c r="D1822" s="93"/>
      <c r="E1822" s="15"/>
      <c r="F1822"/>
      <c r="G1822" s="25"/>
      <c r="H1822" s="15"/>
      <c r="I1822" s="62"/>
      <c r="J1822"/>
      <c r="K1822"/>
      <c r="P1822" s="36"/>
    </row>
    <row r="1823" spans="2:16" x14ac:dyDescent="0.2">
      <c r="B1823"/>
      <c r="C1823" s="36"/>
      <c r="D1823" s="93"/>
      <c r="E1823" s="15"/>
      <c r="F1823"/>
      <c r="G1823" s="25"/>
      <c r="H1823" s="15"/>
      <c r="I1823" s="62"/>
      <c r="J1823"/>
      <c r="K1823"/>
      <c r="P1823" s="36"/>
    </row>
    <row r="1824" spans="2:16" x14ac:dyDescent="0.2">
      <c r="B1824"/>
      <c r="C1824" s="36"/>
      <c r="D1824" s="93"/>
      <c r="E1824" s="15"/>
      <c r="F1824"/>
      <c r="G1824" s="25"/>
      <c r="H1824" s="15"/>
      <c r="I1824" s="62"/>
      <c r="J1824"/>
      <c r="K1824"/>
      <c r="P1824" s="36"/>
    </row>
    <row r="1825" spans="2:16" x14ac:dyDescent="0.2">
      <c r="B1825"/>
      <c r="C1825" s="36"/>
      <c r="D1825" s="93"/>
      <c r="E1825" s="15"/>
      <c r="F1825"/>
      <c r="G1825" s="25"/>
      <c r="H1825" s="15"/>
      <c r="I1825" s="62"/>
      <c r="J1825"/>
      <c r="K1825"/>
      <c r="P1825" s="36"/>
    </row>
    <row r="1826" spans="2:16" x14ac:dyDescent="0.2">
      <c r="B1826"/>
      <c r="C1826" s="36"/>
      <c r="D1826" s="93"/>
      <c r="E1826" s="15"/>
      <c r="F1826"/>
      <c r="G1826" s="25"/>
      <c r="H1826" s="15"/>
      <c r="I1826" s="62"/>
      <c r="J1826"/>
      <c r="K1826"/>
      <c r="P1826" s="36"/>
    </row>
    <row r="1827" spans="2:16" x14ac:dyDescent="0.2">
      <c r="B1827"/>
      <c r="C1827" s="36"/>
      <c r="D1827" s="93"/>
      <c r="E1827" s="15"/>
      <c r="F1827"/>
      <c r="G1827" s="25"/>
      <c r="H1827" s="15"/>
      <c r="I1827" s="62"/>
      <c r="J1827"/>
      <c r="K1827"/>
      <c r="P1827" s="36"/>
    </row>
    <row r="1828" spans="2:16" x14ac:dyDescent="0.2">
      <c r="B1828"/>
      <c r="C1828" s="36"/>
      <c r="D1828" s="93"/>
      <c r="E1828" s="15"/>
      <c r="F1828"/>
      <c r="G1828" s="25"/>
      <c r="H1828" s="15"/>
      <c r="I1828" s="62"/>
      <c r="J1828"/>
      <c r="K1828"/>
      <c r="P1828" s="36"/>
    </row>
    <row r="1829" spans="2:16" x14ac:dyDescent="0.2">
      <c r="B1829"/>
      <c r="C1829" s="36"/>
      <c r="D1829" s="93"/>
      <c r="E1829" s="15"/>
      <c r="F1829"/>
      <c r="G1829" s="25"/>
      <c r="H1829" s="15"/>
      <c r="I1829" s="62"/>
      <c r="J1829"/>
      <c r="K1829"/>
      <c r="P1829" s="36"/>
    </row>
    <row r="1830" spans="2:16" x14ac:dyDescent="0.2">
      <c r="B1830"/>
      <c r="C1830" s="36"/>
      <c r="D1830" s="93"/>
      <c r="E1830" s="15"/>
      <c r="F1830"/>
      <c r="G1830" s="25"/>
      <c r="H1830" s="15"/>
      <c r="I1830" s="62"/>
      <c r="J1830"/>
      <c r="K1830"/>
      <c r="P1830" s="36"/>
    </row>
    <row r="1831" spans="2:16" x14ac:dyDescent="0.2">
      <c r="B1831"/>
      <c r="C1831" s="36"/>
      <c r="D1831" s="93"/>
      <c r="E1831" s="15"/>
      <c r="F1831"/>
      <c r="G1831" s="25"/>
      <c r="H1831" s="15"/>
      <c r="I1831" s="62"/>
      <c r="J1831"/>
      <c r="K1831"/>
      <c r="P1831" s="36"/>
    </row>
    <row r="1832" spans="2:16" x14ac:dyDescent="0.2">
      <c r="B1832"/>
      <c r="C1832" s="36"/>
      <c r="D1832" s="93"/>
      <c r="E1832" s="15"/>
      <c r="F1832"/>
      <c r="G1832" s="25"/>
      <c r="H1832" s="15"/>
      <c r="I1832" s="62"/>
      <c r="J1832"/>
      <c r="K1832"/>
      <c r="P1832" s="36"/>
    </row>
    <row r="1833" spans="2:16" x14ac:dyDescent="0.2">
      <c r="B1833"/>
      <c r="C1833" s="36"/>
      <c r="D1833" s="93"/>
      <c r="E1833" s="15"/>
      <c r="F1833"/>
      <c r="G1833" s="25"/>
      <c r="H1833" s="15"/>
      <c r="I1833" s="62"/>
      <c r="J1833"/>
      <c r="K1833"/>
      <c r="P1833" s="36"/>
    </row>
    <row r="1834" spans="2:16" x14ac:dyDescent="0.2">
      <c r="B1834"/>
      <c r="C1834" s="36"/>
      <c r="D1834" s="93"/>
      <c r="E1834" s="15"/>
      <c r="F1834"/>
      <c r="G1834" s="25"/>
      <c r="H1834" s="15"/>
      <c r="I1834" s="62"/>
      <c r="J1834"/>
      <c r="K1834"/>
      <c r="P1834" s="36"/>
    </row>
    <row r="1835" spans="2:16" x14ac:dyDescent="0.2">
      <c r="B1835"/>
      <c r="C1835" s="36"/>
      <c r="D1835" s="93"/>
      <c r="E1835" s="15"/>
      <c r="F1835"/>
      <c r="G1835" s="25"/>
      <c r="H1835" s="15"/>
      <c r="I1835" s="62"/>
      <c r="J1835"/>
      <c r="K1835"/>
      <c r="P1835" s="36"/>
    </row>
    <row r="1836" spans="2:16" x14ac:dyDescent="0.2">
      <c r="B1836"/>
      <c r="C1836" s="36"/>
      <c r="D1836" s="93"/>
      <c r="E1836" s="15"/>
      <c r="F1836"/>
      <c r="G1836" s="25"/>
      <c r="H1836" s="15"/>
      <c r="I1836" s="62"/>
      <c r="J1836"/>
      <c r="K1836"/>
      <c r="P1836" s="36"/>
    </row>
    <row r="1837" spans="2:16" x14ac:dyDescent="0.2">
      <c r="B1837"/>
      <c r="C1837" s="36"/>
      <c r="D1837" s="93"/>
      <c r="E1837" s="15"/>
      <c r="F1837"/>
      <c r="G1837" s="25"/>
      <c r="H1837" s="15"/>
      <c r="I1837" s="62"/>
      <c r="J1837"/>
      <c r="K1837"/>
      <c r="P1837" s="36"/>
    </row>
    <row r="1838" spans="2:16" x14ac:dyDescent="0.2">
      <c r="B1838"/>
      <c r="C1838" s="36"/>
      <c r="D1838" s="93"/>
      <c r="E1838" s="15"/>
      <c r="F1838"/>
      <c r="G1838" s="25"/>
      <c r="H1838" s="15"/>
      <c r="I1838" s="62"/>
      <c r="J1838"/>
      <c r="K1838"/>
      <c r="P1838" s="36"/>
    </row>
    <row r="1839" spans="2:16" x14ac:dyDescent="0.2">
      <c r="B1839"/>
      <c r="C1839" s="36"/>
      <c r="D1839" s="93"/>
      <c r="E1839" s="15"/>
      <c r="F1839"/>
      <c r="G1839" s="25"/>
      <c r="H1839" s="15"/>
      <c r="I1839" s="62"/>
      <c r="J1839"/>
      <c r="K1839"/>
      <c r="P1839" s="36"/>
    </row>
    <row r="1840" spans="2:16" x14ac:dyDescent="0.2">
      <c r="B1840"/>
      <c r="C1840" s="36"/>
      <c r="D1840" s="93"/>
      <c r="E1840" s="15"/>
      <c r="F1840"/>
      <c r="G1840" s="25"/>
      <c r="H1840" s="15"/>
      <c r="I1840" s="62"/>
      <c r="J1840"/>
      <c r="K1840"/>
      <c r="P1840" s="36"/>
    </row>
    <row r="1841" spans="2:16" x14ac:dyDescent="0.2">
      <c r="B1841"/>
      <c r="C1841" s="36"/>
      <c r="D1841" s="93"/>
      <c r="E1841" s="15"/>
      <c r="F1841"/>
      <c r="G1841" s="25"/>
      <c r="H1841" s="15"/>
      <c r="I1841" s="62"/>
      <c r="J1841"/>
      <c r="K1841"/>
      <c r="P1841" s="36"/>
    </row>
    <row r="1842" spans="2:16" x14ac:dyDescent="0.2">
      <c r="B1842"/>
      <c r="C1842" s="36"/>
      <c r="D1842" s="93"/>
      <c r="E1842" s="15"/>
      <c r="F1842"/>
      <c r="G1842" s="25"/>
      <c r="H1842" s="15"/>
      <c r="I1842" s="62"/>
      <c r="J1842"/>
      <c r="K1842"/>
      <c r="P1842" s="36"/>
    </row>
    <row r="1843" spans="2:16" x14ac:dyDescent="0.2">
      <c r="B1843"/>
      <c r="C1843" s="36"/>
      <c r="D1843" s="93"/>
      <c r="E1843" s="15"/>
      <c r="F1843"/>
      <c r="G1843" s="25"/>
      <c r="H1843" s="15"/>
      <c r="I1843" s="62"/>
      <c r="J1843"/>
      <c r="K1843"/>
      <c r="P1843" s="36"/>
    </row>
    <row r="1844" spans="2:16" x14ac:dyDescent="0.2">
      <c r="B1844"/>
      <c r="C1844" s="36"/>
      <c r="D1844" s="93"/>
      <c r="E1844" s="15"/>
      <c r="F1844"/>
      <c r="G1844" s="25"/>
      <c r="H1844" s="15"/>
      <c r="I1844" s="62"/>
      <c r="J1844"/>
      <c r="K1844"/>
      <c r="P1844" s="36"/>
    </row>
    <row r="1845" spans="2:16" x14ac:dyDescent="0.2">
      <c r="B1845"/>
      <c r="C1845" s="36"/>
      <c r="D1845" s="93"/>
      <c r="E1845" s="15"/>
      <c r="F1845"/>
      <c r="G1845" s="25"/>
      <c r="H1845" s="15"/>
      <c r="I1845" s="62"/>
      <c r="J1845"/>
      <c r="K1845"/>
      <c r="P1845" s="36"/>
    </row>
    <row r="1846" spans="2:16" x14ac:dyDescent="0.2">
      <c r="B1846"/>
      <c r="C1846" s="36"/>
      <c r="D1846" s="93"/>
      <c r="E1846" s="15"/>
      <c r="F1846"/>
      <c r="G1846" s="25"/>
      <c r="H1846" s="15"/>
      <c r="I1846" s="62"/>
      <c r="J1846"/>
      <c r="K1846"/>
      <c r="P1846" s="36"/>
    </row>
    <row r="1847" spans="2:16" x14ac:dyDescent="0.2">
      <c r="B1847"/>
      <c r="C1847" s="36"/>
      <c r="D1847" s="93"/>
      <c r="E1847" s="15"/>
      <c r="F1847"/>
      <c r="G1847" s="25"/>
      <c r="H1847" s="15"/>
      <c r="I1847" s="62"/>
      <c r="J1847"/>
      <c r="K1847"/>
      <c r="P1847" s="36"/>
    </row>
    <row r="1848" spans="2:16" x14ac:dyDescent="0.2">
      <c r="B1848"/>
      <c r="C1848" s="36"/>
      <c r="D1848" s="93"/>
      <c r="E1848" s="15"/>
      <c r="F1848"/>
      <c r="G1848" s="25"/>
      <c r="H1848" s="15"/>
      <c r="I1848" s="62"/>
      <c r="J1848"/>
      <c r="K1848"/>
      <c r="P1848" s="36"/>
    </row>
    <row r="1849" spans="2:16" x14ac:dyDescent="0.2">
      <c r="B1849"/>
      <c r="C1849" s="36"/>
      <c r="D1849" s="93"/>
      <c r="E1849" s="15"/>
      <c r="F1849"/>
      <c r="G1849" s="25"/>
      <c r="H1849" s="15"/>
      <c r="I1849" s="62"/>
      <c r="J1849"/>
      <c r="K1849"/>
      <c r="P1849" s="36"/>
    </row>
    <row r="1850" spans="2:16" x14ac:dyDescent="0.2">
      <c r="B1850"/>
      <c r="C1850" s="36"/>
      <c r="D1850" s="93"/>
      <c r="E1850" s="15"/>
      <c r="F1850"/>
      <c r="G1850" s="25"/>
      <c r="H1850" s="15"/>
      <c r="I1850" s="62"/>
      <c r="J1850"/>
      <c r="K1850"/>
      <c r="P1850" s="36"/>
    </row>
    <row r="1851" spans="2:16" x14ac:dyDescent="0.2">
      <c r="B1851"/>
      <c r="C1851" s="36"/>
      <c r="D1851" s="93"/>
      <c r="E1851" s="15"/>
      <c r="F1851"/>
      <c r="G1851" s="25"/>
      <c r="H1851" s="15"/>
      <c r="I1851" s="62"/>
      <c r="J1851"/>
      <c r="K1851"/>
      <c r="P1851" s="36"/>
    </row>
    <row r="1852" spans="2:16" x14ac:dyDescent="0.2">
      <c r="B1852"/>
      <c r="C1852" s="36"/>
      <c r="D1852" s="93"/>
      <c r="E1852" s="15"/>
      <c r="F1852"/>
      <c r="G1852" s="25"/>
      <c r="H1852" s="15"/>
      <c r="I1852" s="62"/>
      <c r="J1852"/>
      <c r="K1852"/>
      <c r="P1852" s="36"/>
    </row>
    <row r="1853" spans="2:16" x14ac:dyDescent="0.2">
      <c r="B1853"/>
      <c r="C1853" s="36"/>
      <c r="D1853" s="93"/>
      <c r="E1853" s="15"/>
      <c r="F1853"/>
      <c r="G1853" s="25"/>
      <c r="H1853" s="15"/>
      <c r="I1853" s="62"/>
      <c r="J1853"/>
      <c r="K1853"/>
      <c r="P1853" s="36"/>
    </row>
    <row r="1854" spans="2:16" x14ac:dyDescent="0.2">
      <c r="B1854"/>
      <c r="C1854" s="36"/>
      <c r="D1854" s="93"/>
      <c r="E1854" s="15"/>
      <c r="F1854"/>
      <c r="G1854" s="25"/>
      <c r="H1854" s="15"/>
      <c r="I1854" s="62"/>
      <c r="J1854"/>
      <c r="K1854"/>
      <c r="P1854" s="36"/>
    </row>
    <row r="1855" spans="2:16" x14ac:dyDescent="0.2">
      <c r="B1855"/>
      <c r="C1855" s="36"/>
      <c r="D1855" s="93"/>
      <c r="E1855" s="15"/>
      <c r="F1855"/>
      <c r="G1855" s="25"/>
      <c r="H1855" s="15"/>
      <c r="I1855" s="62"/>
      <c r="J1855"/>
      <c r="K1855"/>
      <c r="P1855" s="36"/>
    </row>
    <row r="1856" spans="2:16" x14ac:dyDescent="0.2">
      <c r="B1856"/>
      <c r="C1856" s="36"/>
      <c r="D1856" s="93"/>
      <c r="E1856" s="15"/>
      <c r="F1856"/>
      <c r="G1856" s="25"/>
      <c r="H1856" s="15"/>
      <c r="I1856" s="62"/>
      <c r="J1856"/>
      <c r="K1856"/>
      <c r="P1856" s="36"/>
    </row>
    <row r="1857" spans="2:16" x14ac:dyDescent="0.2">
      <c r="B1857"/>
      <c r="C1857" s="36"/>
      <c r="D1857" s="93"/>
      <c r="E1857" s="15"/>
      <c r="F1857"/>
      <c r="G1857" s="25"/>
      <c r="H1857" s="15"/>
      <c r="I1857" s="62"/>
      <c r="J1857"/>
      <c r="K1857"/>
      <c r="P1857" s="36"/>
    </row>
    <row r="1858" spans="2:16" x14ac:dyDescent="0.2">
      <c r="B1858"/>
      <c r="C1858" s="36"/>
      <c r="D1858" s="93"/>
      <c r="E1858" s="15"/>
      <c r="F1858"/>
      <c r="G1858" s="25"/>
      <c r="H1858" s="15"/>
      <c r="I1858" s="62"/>
      <c r="J1858"/>
      <c r="K1858"/>
      <c r="P1858" s="36"/>
    </row>
    <row r="1859" spans="2:16" x14ac:dyDescent="0.2">
      <c r="B1859"/>
      <c r="C1859" s="36"/>
      <c r="D1859" s="93"/>
      <c r="E1859" s="15"/>
      <c r="F1859"/>
      <c r="G1859" s="25"/>
      <c r="H1859" s="15"/>
      <c r="I1859" s="62"/>
      <c r="J1859"/>
      <c r="K1859"/>
      <c r="P1859" s="36"/>
    </row>
    <row r="1860" spans="2:16" x14ac:dyDescent="0.2">
      <c r="B1860"/>
      <c r="C1860" s="36"/>
      <c r="D1860" s="93"/>
      <c r="E1860" s="15"/>
      <c r="F1860"/>
      <c r="G1860" s="25"/>
      <c r="H1860" s="15"/>
      <c r="I1860" s="62"/>
      <c r="J1860"/>
      <c r="K1860"/>
      <c r="P1860" s="36"/>
    </row>
    <row r="1861" spans="2:16" x14ac:dyDescent="0.2">
      <c r="B1861"/>
      <c r="C1861" s="36"/>
      <c r="D1861" s="93"/>
      <c r="E1861" s="15"/>
      <c r="F1861"/>
      <c r="G1861" s="25"/>
      <c r="H1861" s="15"/>
      <c r="I1861" s="62"/>
      <c r="J1861"/>
      <c r="K1861"/>
      <c r="P1861" s="36"/>
    </row>
    <row r="1862" spans="2:16" x14ac:dyDescent="0.2">
      <c r="B1862"/>
      <c r="C1862" s="36"/>
      <c r="D1862" s="93"/>
      <c r="E1862" s="15"/>
      <c r="F1862"/>
      <c r="G1862" s="25"/>
      <c r="H1862" s="15"/>
      <c r="I1862" s="62"/>
      <c r="J1862"/>
      <c r="K1862"/>
      <c r="P1862" s="36"/>
    </row>
    <row r="1863" spans="2:16" x14ac:dyDescent="0.2">
      <c r="B1863"/>
      <c r="C1863" s="36"/>
      <c r="D1863" s="93"/>
      <c r="E1863" s="15"/>
      <c r="F1863"/>
      <c r="G1863" s="25"/>
      <c r="H1863" s="15"/>
      <c r="I1863" s="62"/>
      <c r="J1863"/>
      <c r="K1863"/>
      <c r="P1863" s="36"/>
    </row>
    <row r="1864" spans="2:16" x14ac:dyDescent="0.2">
      <c r="B1864"/>
      <c r="C1864" s="36"/>
      <c r="D1864" s="93"/>
      <c r="E1864" s="15"/>
      <c r="F1864"/>
      <c r="G1864" s="25"/>
      <c r="H1864" s="15"/>
      <c r="I1864" s="62"/>
      <c r="J1864"/>
      <c r="K1864"/>
      <c r="P1864" s="36"/>
    </row>
    <row r="1865" spans="2:16" x14ac:dyDescent="0.2">
      <c r="B1865"/>
      <c r="C1865" s="36"/>
      <c r="D1865" s="93"/>
      <c r="E1865" s="15"/>
      <c r="F1865"/>
      <c r="G1865" s="25"/>
      <c r="H1865" s="15"/>
      <c r="I1865" s="62"/>
      <c r="J1865"/>
      <c r="K1865"/>
      <c r="P1865" s="36"/>
    </row>
    <row r="1866" spans="2:16" x14ac:dyDescent="0.2">
      <c r="B1866"/>
      <c r="C1866" s="36"/>
      <c r="D1866" s="93"/>
      <c r="E1866" s="15"/>
      <c r="F1866"/>
      <c r="G1866" s="25"/>
      <c r="H1866" s="15"/>
      <c r="I1866" s="62"/>
      <c r="J1866"/>
      <c r="K1866"/>
      <c r="P1866" s="36"/>
    </row>
    <row r="1867" spans="2:16" x14ac:dyDescent="0.2">
      <c r="B1867"/>
      <c r="C1867" s="36"/>
      <c r="D1867" s="93"/>
      <c r="E1867" s="15"/>
      <c r="F1867"/>
      <c r="G1867" s="25"/>
      <c r="H1867" s="15"/>
      <c r="I1867" s="62"/>
      <c r="J1867"/>
      <c r="K1867"/>
      <c r="P1867" s="36"/>
    </row>
    <row r="1868" spans="2:16" x14ac:dyDescent="0.2">
      <c r="B1868"/>
      <c r="C1868" s="36"/>
      <c r="D1868" s="93"/>
      <c r="E1868" s="15"/>
      <c r="F1868"/>
      <c r="G1868" s="25"/>
      <c r="H1868" s="15"/>
      <c r="I1868" s="62"/>
      <c r="J1868"/>
      <c r="K1868"/>
      <c r="P1868" s="36"/>
    </row>
    <row r="1869" spans="2:16" x14ac:dyDescent="0.2">
      <c r="B1869"/>
      <c r="C1869" s="36"/>
      <c r="D1869" s="93"/>
      <c r="E1869" s="15"/>
      <c r="F1869"/>
      <c r="G1869" s="25"/>
      <c r="H1869" s="15"/>
      <c r="I1869" s="62"/>
      <c r="J1869"/>
      <c r="K1869"/>
      <c r="P1869" s="36"/>
    </row>
    <row r="1870" spans="2:16" x14ac:dyDescent="0.2">
      <c r="B1870"/>
      <c r="C1870" s="36"/>
      <c r="D1870" s="93"/>
      <c r="E1870" s="15"/>
      <c r="F1870"/>
      <c r="G1870" s="25"/>
      <c r="H1870" s="15"/>
      <c r="I1870" s="62"/>
      <c r="J1870"/>
      <c r="K1870"/>
      <c r="P1870" s="36"/>
    </row>
    <row r="1871" spans="2:16" x14ac:dyDescent="0.2">
      <c r="B1871"/>
      <c r="C1871" s="36"/>
      <c r="D1871" s="93"/>
      <c r="E1871" s="15"/>
      <c r="F1871"/>
      <c r="G1871" s="25"/>
      <c r="H1871" s="15"/>
      <c r="I1871" s="62"/>
      <c r="J1871"/>
      <c r="K1871"/>
      <c r="P1871" s="36"/>
    </row>
    <row r="1872" spans="2:16" x14ac:dyDescent="0.2">
      <c r="B1872"/>
      <c r="C1872" s="36"/>
      <c r="D1872" s="93"/>
      <c r="E1872" s="15"/>
      <c r="F1872"/>
      <c r="G1872" s="25"/>
      <c r="H1872" s="15"/>
      <c r="I1872" s="62"/>
      <c r="J1872"/>
      <c r="K1872"/>
      <c r="P1872" s="36"/>
    </row>
    <row r="1873" spans="2:16" x14ac:dyDescent="0.2">
      <c r="B1873"/>
      <c r="C1873" s="36"/>
      <c r="D1873" s="93"/>
      <c r="E1873" s="15"/>
      <c r="F1873"/>
      <c r="G1873" s="25"/>
      <c r="H1873" s="15"/>
      <c r="I1873" s="62"/>
      <c r="J1873"/>
      <c r="K1873"/>
      <c r="P1873" s="36"/>
    </row>
    <row r="1874" spans="2:16" x14ac:dyDescent="0.2">
      <c r="B1874"/>
      <c r="C1874" s="36"/>
      <c r="D1874" s="93"/>
      <c r="E1874" s="15"/>
      <c r="F1874"/>
      <c r="G1874" s="25"/>
      <c r="H1874" s="15"/>
      <c r="I1874" s="62"/>
      <c r="J1874"/>
      <c r="K1874"/>
      <c r="P1874" s="36"/>
    </row>
    <row r="1875" spans="2:16" x14ac:dyDescent="0.2">
      <c r="B1875"/>
      <c r="C1875" s="36"/>
      <c r="D1875" s="93"/>
      <c r="E1875" s="15"/>
      <c r="F1875"/>
      <c r="G1875" s="25"/>
      <c r="H1875" s="15"/>
      <c r="I1875" s="62"/>
      <c r="J1875"/>
      <c r="K1875"/>
      <c r="P1875" s="36"/>
    </row>
    <row r="1876" spans="2:16" x14ac:dyDescent="0.2">
      <c r="B1876"/>
      <c r="C1876" s="36"/>
      <c r="D1876" s="93"/>
      <c r="E1876" s="15"/>
      <c r="F1876"/>
      <c r="G1876" s="25"/>
      <c r="H1876" s="15"/>
      <c r="I1876" s="62"/>
      <c r="J1876"/>
      <c r="K1876"/>
      <c r="P1876" s="36"/>
    </row>
    <row r="1877" spans="2:16" x14ac:dyDescent="0.2">
      <c r="B1877"/>
      <c r="C1877" s="36"/>
      <c r="D1877" s="93"/>
      <c r="E1877" s="15"/>
      <c r="F1877"/>
      <c r="G1877" s="25"/>
      <c r="H1877" s="15"/>
      <c r="I1877" s="62"/>
      <c r="J1877"/>
      <c r="K1877"/>
      <c r="P1877" s="36"/>
    </row>
    <row r="1878" spans="2:16" x14ac:dyDescent="0.2">
      <c r="B1878"/>
      <c r="C1878" s="36"/>
      <c r="D1878" s="93"/>
      <c r="E1878" s="15"/>
      <c r="F1878"/>
      <c r="G1878" s="25"/>
      <c r="H1878" s="15"/>
      <c r="I1878" s="62"/>
      <c r="J1878"/>
      <c r="K1878"/>
      <c r="P1878" s="36"/>
    </row>
    <row r="1879" spans="2:16" x14ac:dyDescent="0.2">
      <c r="B1879"/>
      <c r="C1879" s="36"/>
      <c r="D1879" s="93"/>
      <c r="E1879" s="15"/>
      <c r="F1879"/>
      <c r="G1879" s="25"/>
      <c r="H1879" s="15"/>
      <c r="I1879" s="62"/>
      <c r="J1879"/>
      <c r="K1879"/>
      <c r="P1879" s="36"/>
    </row>
    <row r="1880" spans="2:16" x14ac:dyDescent="0.2">
      <c r="B1880"/>
      <c r="C1880" s="36"/>
      <c r="D1880" s="93"/>
      <c r="E1880" s="15"/>
      <c r="F1880"/>
      <c r="G1880" s="25"/>
      <c r="H1880" s="15"/>
      <c r="I1880" s="62"/>
      <c r="J1880"/>
      <c r="K1880"/>
      <c r="P1880" s="36"/>
    </row>
    <row r="1881" spans="2:16" x14ac:dyDescent="0.2">
      <c r="B1881"/>
      <c r="C1881" s="36"/>
      <c r="D1881" s="93"/>
      <c r="E1881" s="15"/>
      <c r="F1881"/>
      <c r="G1881" s="25"/>
      <c r="H1881" s="15"/>
      <c r="I1881" s="62"/>
      <c r="J1881"/>
      <c r="K1881"/>
      <c r="P1881" s="36"/>
    </row>
    <row r="1882" spans="2:16" x14ac:dyDescent="0.2">
      <c r="B1882"/>
      <c r="C1882" s="36"/>
      <c r="D1882" s="93"/>
      <c r="E1882" s="15"/>
      <c r="F1882"/>
      <c r="G1882" s="25"/>
      <c r="H1882" s="15"/>
      <c r="I1882" s="62"/>
      <c r="J1882"/>
      <c r="K1882"/>
      <c r="P1882" s="36"/>
    </row>
    <row r="1883" spans="2:16" x14ac:dyDescent="0.2">
      <c r="B1883"/>
      <c r="C1883" s="36"/>
      <c r="D1883" s="93"/>
      <c r="E1883" s="15"/>
      <c r="F1883"/>
      <c r="G1883" s="25"/>
      <c r="H1883" s="15"/>
      <c r="I1883" s="62"/>
      <c r="J1883"/>
      <c r="K1883"/>
      <c r="P1883" s="36"/>
    </row>
    <row r="1884" spans="2:16" x14ac:dyDescent="0.2">
      <c r="B1884"/>
      <c r="C1884" s="36"/>
      <c r="D1884" s="93"/>
      <c r="E1884" s="15"/>
      <c r="F1884"/>
      <c r="G1884" s="25"/>
      <c r="H1884" s="15"/>
      <c r="I1884" s="62"/>
      <c r="J1884"/>
      <c r="K1884"/>
      <c r="P1884" s="36"/>
    </row>
    <row r="1885" spans="2:16" x14ac:dyDescent="0.2">
      <c r="B1885"/>
      <c r="C1885" s="36"/>
      <c r="D1885" s="93"/>
      <c r="E1885" s="15"/>
      <c r="F1885"/>
      <c r="G1885" s="25"/>
      <c r="H1885" s="15"/>
      <c r="I1885" s="62"/>
      <c r="J1885"/>
      <c r="K1885"/>
      <c r="P1885" s="36"/>
    </row>
    <row r="1886" spans="2:16" x14ac:dyDescent="0.2">
      <c r="B1886"/>
      <c r="C1886" s="36"/>
      <c r="D1886" s="93"/>
      <c r="E1886" s="15"/>
      <c r="F1886"/>
      <c r="G1886" s="25"/>
      <c r="H1886" s="15"/>
      <c r="I1886" s="62"/>
      <c r="J1886"/>
      <c r="K1886"/>
      <c r="P1886" s="36"/>
    </row>
    <row r="1887" spans="2:16" x14ac:dyDescent="0.2">
      <c r="B1887"/>
      <c r="C1887" s="36"/>
      <c r="D1887" s="93"/>
      <c r="E1887" s="15"/>
      <c r="F1887"/>
      <c r="G1887" s="25"/>
      <c r="H1887" s="15"/>
      <c r="I1887" s="62"/>
      <c r="J1887"/>
      <c r="K1887"/>
      <c r="P1887" s="36"/>
    </row>
    <row r="1888" spans="2:16" x14ac:dyDescent="0.2">
      <c r="B1888"/>
      <c r="C1888" s="36"/>
      <c r="D1888" s="93"/>
      <c r="E1888" s="15"/>
      <c r="F1888"/>
      <c r="G1888" s="25"/>
      <c r="H1888" s="15"/>
      <c r="I1888" s="62"/>
      <c r="J1888"/>
      <c r="K1888"/>
      <c r="P1888" s="36"/>
    </row>
    <row r="1889" spans="2:16" x14ac:dyDescent="0.2">
      <c r="B1889"/>
      <c r="C1889" s="36"/>
      <c r="D1889" s="93"/>
      <c r="E1889" s="15"/>
      <c r="F1889"/>
      <c r="G1889" s="25"/>
      <c r="H1889" s="15"/>
      <c r="I1889" s="62"/>
      <c r="J1889"/>
      <c r="K1889"/>
      <c r="P1889" s="36"/>
    </row>
    <row r="1890" spans="2:16" x14ac:dyDescent="0.2">
      <c r="B1890"/>
      <c r="C1890" s="36"/>
      <c r="D1890" s="93"/>
      <c r="E1890" s="15"/>
      <c r="F1890"/>
      <c r="G1890" s="25"/>
      <c r="H1890" s="15"/>
      <c r="I1890" s="62"/>
      <c r="J1890"/>
      <c r="K1890"/>
      <c r="P1890" s="36"/>
    </row>
    <row r="1891" spans="2:16" x14ac:dyDescent="0.2">
      <c r="B1891"/>
      <c r="C1891" s="36"/>
      <c r="D1891" s="93"/>
      <c r="E1891" s="15"/>
      <c r="F1891"/>
      <c r="G1891" s="25"/>
      <c r="H1891" s="15"/>
      <c r="I1891" s="62"/>
      <c r="J1891"/>
      <c r="K1891"/>
      <c r="P1891" s="36"/>
    </row>
    <row r="1892" spans="2:16" x14ac:dyDescent="0.2">
      <c r="B1892"/>
      <c r="C1892" s="36"/>
      <c r="D1892" s="93"/>
      <c r="E1892" s="15"/>
      <c r="F1892"/>
      <c r="G1892" s="25"/>
      <c r="H1892" s="15"/>
      <c r="I1892" s="62"/>
      <c r="J1892"/>
      <c r="K1892"/>
      <c r="P1892" s="36"/>
    </row>
    <row r="1893" spans="2:16" x14ac:dyDescent="0.2">
      <c r="B1893"/>
      <c r="C1893" s="36"/>
      <c r="D1893" s="93"/>
      <c r="E1893" s="15"/>
      <c r="F1893"/>
      <c r="G1893" s="25"/>
      <c r="H1893" s="15"/>
      <c r="I1893" s="62"/>
      <c r="J1893"/>
      <c r="K1893"/>
      <c r="P1893" s="36"/>
    </row>
    <row r="1894" spans="2:16" x14ac:dyDescent="0.2">
      <c r="B1894"/>
      <c r="C1894" s="36"/>
      <c r="D1894" s="93"/>
      <c r="E1894" s="15"/>
      <c r="F1894"/>
      <c r="G1894" s="25"/>
      <c r="H1894" s="15"/>
      <c r="I1894" s="62"/>
      <c r="J1894"/>
      <c r="K1894"/>
      <c r="P1894" s="36"/>
    </row>
    <row r="1895" spans="2:16" x14ac:dyDescent="0.2">
      <c r="B1895"/>
      <c r="C1895" s="36"/>
      <c r="D1895" s="93"/>
      <c r="E1895" s="15"/>
      <c r="F1895"/>
      <c r="G1895" s="25"/>
      <c r="H1895" s="15"/>
      <c r="I1895" s="62"/>
      <c r="J1895"/>
      <c r="K1895"/>
      <c r="P1895" s="36"/>
    </row>
    <row r="1896" spans="2:16" x14ac:dyDescent="0.2">
      <c r="B1896"/>
      <c r="C1896" s="36"/>
      <c r="D1896" s="93"/>
      <c r="E1896" s="15"/>
      <c r="F1896"/>
      <c r="G1896" s="25"/>
      <c r="H1896" s="15"/>
      <c r="I1896" s="62"/>
      <c r="J1896"/>
      <c r="K1896"/>
      <c r="P1896" s="36"/>
    </row>
    <row r="1897" spans="2:16" x14ac:dyDescent="0.2">
      <c r="B1897"/>
      <c r="C1897" s="36"/>
      <c r="D1897" s="93"/>
      <c r="E1897" s="15"/>
      <c r="F1897"/>
      <c r="G1897" s="25"/>
      <c r="H1897" s="15"/>
      <c r="I1897" s="62"/>
      <c r="J1897"/>
      <c r="K1897"/>
      <c r="P1897" s="36"/>
    </row>
    <row r="1898" spans="2:16" x14ac:dyDescent="0.2">
      <c r="B1898"/>
      <c r="C1898" s="36"/>
      <c r="D1898" s="93"/>
      <c r="E1898" s="15"/>
      <c r="F1898"/>
      <c r="G1898" s="25"/>
      <c r="H1898" s="15"/>
      <c r="I1898" s="62"/>
      <c r="J1898"/>
      <c r="K1898"/>
      <c r="P1898" s="36"/>
    </row>
    <row r="1899" spans="2:16" x14ac:dyDescent="0.2">
      <c r="B1899"/>
      <c r="C1899" s="36"/>
      <c r="D1899" s="93"/>
      <c r="E1899" s="15"/>
      <c r="F1899"/>
      <c r="G1899" s="25"/>
      <c r="H1899" s="15"/>
      <c r="I1899" s="62"/>
      <c r="J1899"/>
      <c r="K1899"/>
      <c r="P1899" s="36"/>
    </row>
    <row r="1900" spans="2:16" x14ac:dyDescent="0.2">
      <c r="B1900"/>
      <c r="C1900" s="36"/>
      <c r="D1900" s="93"/>
      <c r="E1900" s="15"/>
      <c r="F1900"/>
      <c r="G1900" s="25"/>
      <c r="H1900" s="15"/>
      <c r="I1900" s="62"/>
      <c r="J1900"/>
      <c r="K1900"/>
      <c r="P1900" s="36"/>
    </row>
    <row r="1901" spans="2:16" x14ac:dyDescent="0.2">
      <c r="B1901"/>
      <c r="C1901" s="36"/>
      <c r="D1901" s="93"/>
      <c r="E1901" s="15"/>
      <c r="F1901"/>
      <c r="G1901" s="25"/>
      <c r="H1901" s="15"/>
      <c r="I1901" s="62"/>
      <c r="J1901"/>
      <c r="K1901"/>
      <c r="P1901" s="36"/>
    </row>
    <row r="1902" spans="2:16" x14ac:dyDescent="0.2">
      <c r="B1902"/>
      <c r="C1902" s="36"/>
      <c r="D1902" s="93"/>
      <c r="E1902" s="15"/>
      <c r="F1902"/>
      <c r="G1902" s="25"/>
      <c r="H1902" s="15"/>
      <c r="I1902" s="62"/>
      <c r="J1902"/>
      <c r="K1902"/>
      <c r="P1902" s="36"/>
    </row>
    <row r="1903" spans="2:16" x14ac:dyDescent="0.2">
      <c r="B1903"/>
      <c r="C1903" s="36"/>
      <c r="D1903" s="93"/>
      <c r="E1903" s="15"/>
      <c r="F1903"/>
      <c r="G1903" s="25"/>
      <c r="H1903" s="15"/>
      <c r="I1903" s="62"/>
      <c r="J1903"/>
      <c r="K1903"/>
      <c r="P1903" s="36"/>
    </row>
    <row r="1904" spans="2:16" x14ac:dyDescent="0.2">
      <c r="B1904"/>
      <c r="C1904" s="36"/>
      <c r="D1904" s="93"/>
      <c r="E1904" s="15"/>
      <c r="F1904"/>
      <c r="G1904" s="25"/>
      <c r="H1904" s="15"/>
      <c r="I1904" s="62"/>
      <c r="J1904"/>
      <c r="K1904"/>
      <c r="P1904" s="36"/>
    </row>
    <row r="1905" spans="2:16" x14ac:dyDescent="0.2">
      <c r="B1905"/>
      <c r="C1905" s="36"/>
      <c r="D1905" s="93"/>
      <c r="E1905" s="15"/>
      <c r="F1905"/>
      <c r="G1905" s="25"/>
      <c r="H1905" s="15"/>
      <c r="I1905" s="62"/>
      <c r="J1905"/>
      <c r="K1905"/>
      <c r="P1905" s="36"/>
    </row>
    <row r="1906" spans="2:16" x14ac:dyDescent="0.2">
      <c r="B1906"/>
      <c r="C1906" s="36"/>
      <c r="D1906" s="93"/>
      <c r="E1906" s="15"/>
      <c r="F1906"/>
      <c r="G1906" s="25"/>
      <c r="H1906" s="15"/>
      <c r="I1906" s="62"/>
      <c r="J1906"/>
      <c r="K1906"/>
      <c r="P1906" s="36"/>
    </row>
    <row r="1907" spans="2:16" x14ac:dyDescent="0.2">
      <c r="B1907"/>
      <c r="C1907" s="36"/>
      <c r="D1907" s="93"/>
      <c r="E1907" s="15"/>
      <c r="F1907"/>
      <c r="G1907" s="25"/>
      <c r="H1907" s="15"/>
      <c r="I1907" s="62"/>
      <c r="J1907"/>
      <c r="K1907"/>
      <c r="P1907" s="36"/>
    </row>
    <row r="1908" spans="2:16" x14ac:dyDescent="0.2">
      <c r="B1908"/>
      <c r="C1908" s="36"/>
      <c r="D1908" s="93"/>
      <c r="E1908" s="15"/>
      <c r="F1908"/>
      <c r="G1908" s="25"/>
      <c r="H1908" s="15"/>
      <c r="I1908" s="62"/>
      <c r="J1908"/>
      <c r="K1908"/>
      <c r="P1908" s="36"/>
    </row>
    <row r="1909" spans="2:16" x14ac:dyDescent="0.2">
      <c r="B1909"/>
      <c r="C1909" s="36"/>
      <c r="D1909" s="93"/>
      <c r="E1909" s="15"/>
      <c r="F1909"/>
      <c r="G1909" s="25"/>
      <c r="H1909" s="15"/>
      <c r="I1909" s="62"/>
      <c r="J1909"/>
      <c r="K1909"/>
      <c r="P1909" s="36"/>
    </row>
    <row r="1910" spans="2:16" x14ac:dyDescent="0.2">
      <c r="B1910"/>
      <c r="C1910" s="36"/>
      <c r="D1910" s="93"/>
      <c r="E1910" s="15"/>
      <c r="F1910"/>
      <c r="G1910" s="25"/>
      <c r="H1910" s="15"/>
      <c r="I1910" s="62"/>
      <c r="J1910"/>
      <c r="K1910"/>
      <c r="P1910" s="36"/>
    </row>
    <row r="1911" spans="2:16" x14ac:dyDescent="0.2">
      <c r="B1911"/>
      <c r="C1911" s="36"/>
      <c r="D1911" s="93"/>
      <c r="E1911" s="15"/>
      <c r="F1911"/>
      <c r="G1911" s="25"/>
      <c r="H1911" s="15"/>
      <c r="I1911" s="62"/>
      <c r="J1911"/>
      <c r="K1911"/>
      <c r="P1911" s="36"/>
    </row>
    <row r="1912" spans="2:16" x14ac:dyDescent="0.2">
      <c r="B1912"/>
      <c r="C1912" s="36"/>
      <c r="D1912" s="93"/>
      <c r="E1912" s="15"/>
      <c r="F1912"/>
      <c r="G1912" s="25"/>
      <c r="H1912" s="15"/>
      <c r="I1912" s="62"/>
      <c r="J1912"/>
      <c r="K1912"/>
      <c r="P1912" s="36"/>
    </row>
    <row r="1913" spans="2:16" x14ac:dyDescent="0.2">
      <c r="B1913"/>
      <c r="C1913" s="36"/>
      <c r="D1913" s="93"/>
      <c r="E1913" s="15"/>
      <c r="F1913"/>
      <c r="G1913" s="25"/>
      <c r="H1913" s="15"/>
      <c r="I1913" s="62"/>
      <c r="J1913"/>
      <c r="K1913"/>
      <c r="P1913" s="36"/>
    </row>
    <row r="1914" spans="2:16" x14ac:dyDescent="0.2">
      <c r="B1914"/>
      <c r="C1914" s="36"/>
      <c r="D1914" s="93"/>
      <c r="E1914" s="15"/>
      <c r="F1914"/>
      <c r="G1914" s="25"/>
      <c r="H1914" s="15"/>
      <c r="I1914" s="62"/>
      <c r="J1914"/>
      <c r="K1914"/>
      <c r="P1914" s="36"/>
    </row>
    <row r="1915" spans="2:16" x14ac:dyDescent="0.2">
      <c r="B1915"/>
      <c r="C1915" s="36"/>
      <c r="D1915" s="93"/>
      <c r="E1915" s="15"/>
      <c r="F1915"/>
      <c r="G1915" s="25"/>
      <c r="H1915" s="15"/>
      <c r="I1915" s="62"/>
      <c r="J1915"/>
      <c r="K1915"/>
      <c r="P1915" s="36"/>
    </row>
    <row r="1916" spans="2:16" x14ac:dyDescent="0.2">
      <c r="B1916"/>
      <c r="C1916" s="36"/>
      <c r="D1916" s="93"/>
      <c r="E1916" s="15"/>
      <c r="F1916"/>
      <c r="G1916" s="25"/>
      <c r="H1916" s="15"/>
      <c r="I1916" s="62"/>
      <c r="J1916"/>
      <c r="K1916"/>
      <c r="P1916" s="36"/>
    </row>
    <row r="1917" spans="2:16" x14ac:dyDescent="0.2">
      <c r="B1917"/>
      <c r="C1917" s="36"/>
      <c r="D1917" s="93"/>
      <c r="E1917" s="15"/>
      <c r="F1917"/>
      <c r="G1917" s="25"/>
      <c r="H1917" s="15"/>
      <c r="I1917" s="62"/>
      <c r="J1917"/>
      <c r="K1917"/>
      <c r="P1917" s="36"/>
    </row>
    <row r="1918" spans="2:16" x14ac:dyDescent="0.2">
      <c r="B1918"/>
      <c r="C1918" s="36"/>
      <c r="D1918" s="93"/>
      <c r="E1918" s="15"/>
      <c r="F1918"/>
      <c r="G1918" s="25"/>
      <c r="H1918" s="15"/>
      <c r="I1918" s="62"/>
      <c r="J1918"/>
      <c r="K1918"/>
      <c r="P1918" s="36"/>
    </row>
    <row r="1919" spans="2:16" x14ac:dyDescent="0.2">
      <c r="B1919"/>
      <c r="C1919" s="36"/>
      <c r="D1919" s="93"/>
      <c r="E1919" s="15"/>
      <c r="F1919"/>
      <c r="G1919" s="25"/>
      <c r="H1919" s="15"/>
      <c r="I1919" s="62"/>
      <c r="J1919"/>
      <c r="K1919"/>
      <c r="P1919" s="36"/>
    </row>
    <row r="1920" spans="2:16" x14ac:dyDescent="0.2">
      <c r="B1920"/>
      <c r="C1920" s="36"/>
      <c r="D1920" s="93"/>
      <c r="E1920" s="15"/>
      <c r="F1920"/>
      <c r="G1920" s="25"/>
      <c r="H1920" s="15"/>
      <c r="I1920" s="62"/>
      <c r="J1920"/>
      <c r="K1920"/>
      <c r="P1920" s="36"/>
    </row>
    <row r="1921" spans="2:16" x14ac:dyDescent="0.2">
      <c r="B1921"/>
      <c r="C1921" s="36"/>
      <c r="D1921" s="93"/>
      <c r="E1921" s="15"/>
      <c r="F1921"/>
      <c r="G1921" s="25"/>
      <c r="H1921" s="15"/>
      <c r="I1921" s="62"/>
      <c r="J1921"/>
      <c r="K1921"/>
      <c r="P1921" s="36"/>
    </row>
    <row r="1922" spans="2:16" x14ac:dyDescent="0.2">
      <c r="B1922"/>
      <c r="C1922" s="36"/>
      <c r="D1922" s="93"/>
      <c r="E1922" s="15"/>
      <c r="F1922"/>
      <c r="G1922" s="25"/>
      <c r="H1922" s="15"/>
      <c r="I1922" s="62"/>
      <c r="J1922"/>
      <c r="K1922"/>
      <c r="P1922" s="36"/>
    </row>
    <row r="1923" spans="2:16" x14ac:dyDescent="0.2">
      <c r="B1923"/>
      <c r="C1923" s="36"/>
      <c r="D1923" s="93"/>
      <c r="E1923" s="15"/>
      <c r="F1923"/>
      <c r="G1923" s="25"/>
      <c r="H1923" s="15"/>
      <c r="I1923" s="62"/>
      <c r="J1923"/>
      <c r="K1923"/>
      <c r="P1923" s="36"/>
    </row>
    <row r="1924" spans="2:16" x14ac:dyDescent="0.2">
      <c r="B1924"/>
      <c r="C1924" s="36"/>
      <c r="D1924" s="93"/>
      <c r="E1924" s="15"/>
      <c r="F1924"/>
      <c r="G1924" s="25"/>
      <c r="H1924" s="15"/>
      <c r="I1924" s="62"/>
      <c r="J1924"/>
      <c r="K1924"/>
      <c r="P1924" s="36"/>
    </row>
    <row r="1925" spans="2:16" x14ac:dyDescent="0.2">
      <c r="B1925"/>
      <c r="C1925" s="36"/>
      <c r="D1925" s="93"/>
      <c r="E1925" s="15"/>
      <c r="F1925"/>
      <c r="G1925" s="25"/>
      <c r="H1925" s="15"/>
      <c r="I1925" s="62"/>
      <c r="J1925"/>
      <c r="K1925"/>
      <c r="P1925" s="36"/>
    </row>
    <row r="1926" spans="2:16" x14ac:dyDescent="0.2">
      <c r="B1926"/>
      <c r="C1926" s="36"/>
      <c r="D1926" s="93"/>
      <c r="E1926" s="15"/>
      <c r="F1926"/>
      <c r="G1926" s="25"/>
      <c r="H1926" s="15"/>
      <c r="I1926" s="62"/>
      <c r="J1926"/>
      <c r="K1926"/>
      <c r="P1926" s="36"/>
    </row>
    <row r="1927" spans="2:16" x14ac:dyDescent="0.2">
      <c r="B1927"/>
      <c r="C1927" s="36"/>
      <c r="D1927" s="93"/>
      <c r="E1927" s="15"/>
      <c r="F1927"/>
      <c r="G1927" s="25"/>
      <c r="H1927" s="15"/>
      <c r="I1927" s="62"/>
      <c r="J1927"/>
      <c r="K1927"/>
      <c r="P1927" s="36"/>
    </row>
    <row r="1928" spans="2:16" x14ac:dyDescent="0.2">
      <c r="B1928"/>
      <c r="C1928" s="36"/>
      <c r="D1928" s="93"/>
      <c r="E1928" s="15"/>
      <c r="F1928"/>
      <c r="G1928" s="25"/>
      <c r="H1928" s="15"/>
      <c r="I1928" s="62"/>
      <c r="J1928"/>
      <c r="K1928"/>
      <c r="P1928" s="36"/>
    </row>
    <row r="1929" spans="2:16" x14ac:dyDescent="0.2">
      <c r="B1929"/>
      <c r="C1929" s="36"/>
      <c r="D1929" s="93"/>
      <c r="E1929" s="15"/>
      <c r="F1929"/>
      <c r="G1929" s="25"/>
      <c r="H1929" s="15"/>
      <c r="I1929" s="62"/>
      <c r="J1929"/>
      <c r="K1929"/>
      <c r="P1929" s="36"/>
    </row>
    <row r="1930" spans="2:16" x14ac:dyDescent="0.2">
      <c r="B1930"/>
      <c r="C1930" s="36"/>
      <c r="D1930" s="93"/>
      <c r="E1930" s="15"/>
      <c r="F1930"/>
      <c r="G1930" s="25"/>
      <c r="H1930" s="15"/>
      <c r="I1930" s="62"/>
      <c r="J1930"/>
      <c r="K1930"/>
      <c r="P1930" s="36"/>
    </row>
    <row r="1931" spans="2:16" x14ac:dyDescent="0.2">
      <c r="B1931"/>
      <c r="C1931" s="36"/>
      <c r="D1931" s="93"/>
      <c r="E1931" s="15"/>
      <c r="F1931"/>
      <c r="G1931" s="25"/>
      <c r="H1931" s="15"/>
      <c r="I1931" s="62"/>
      <c r="J1931"/>
      <c r="K1931"/>
      <c r="P1931" s="36"/>
    </row>
    <row r="1932" spans="2:16" x14ac:dyDescent="0.2">
      <c r="B1932"/>
      <c r="C1932" s="36"/>
      <c r="D1932" s="93"/>
      <c r="E1932" s="15"/>
      <c r="F1932"/>
      <c r="G1932" s="25"/>
      <c r="H1932" s="15"/>
      <c r="I1932" s="62"/>
      <c r="J1932"/>
      <c r="K1932"/>
      <c r="P1932" s="36"/>
    </row>
    <row r="1933" spans="2:16" x14ac:dyDescent="0.2">
      <c r="B1933"/>
      <c r="C1933" s="36"/>
      <c r="D1933" s="93"/>
      <c r="E1933" s="15"/>
      <c r="F1933"/>
      <c r="G1933" s="25"/>
      <c r="H1933" s="15"/>
      <c r="I1933" s="62"/>
      <c r="J1933"/>
      <c r="K1933"/>
      <c r="P1933" s="36"/>
    </row>
    <row r="1934" spans="2:16" x14ac:dyDescent="0.2">
      <c r="B1934"/>
      <c r="C1934" s="36"/>
      <c r="D1934" s="93"/>
      <c r="E1934" s="15"/>
      <c r="F1934"/>
      <c r="G1934" s="25"/>
      <c r="H1934" s="15"/>
      <c r="I1934" s="62"/>
      <c r="J1934"/>
      <c r="K1934"/>
      <c r="P1934" s="36"/>
    </row>
    <row r="1935" spans="2:16" x14ac:dyDescent="0.2">
      <c r="B1935"/>
      <c r="C1935" s="36"/>
      <c r="D1935" s="93"/>
      <c r="E1935" s="15"/>
      <c r="F1935"/>
      <c r="G1935" s="25"/>
      <c r="H1935" s="15"/>
      <c r="I1935" s="62"/>
      <c r="J1935"/>
      <c r="K1935"/>
      <c r="P1935" s="36"/>
    </row>
    <row r="1936" spans="2:16" x14ac:dyDescent="0.2">
      <c r="B1936"/>
      <c r="C1936" s="36"/>
      <c r="D1936" s="93"/>
      <c r="E1936" s="15"/>
      <c r="F1936"/>
      <c r="G1936" s="25"/>
      <c r="H1936" s="15"/>
      <c r="I1936" s="62"/>
      <c r="J1936"/>
      <c r="K1936"/>
      <c r="P1936" s="36"/>
    </row>
    <row r="1937" spans="2:16" x14ac:dyDescent="0.2">
      <c r="B1937"/>
      <c r="C1937" s="36"/>
      <c r="D1937" s="93"/>
      <c r="E1937" s="15"/>
      <c r="F1937"/>
      <c r="G1937" s="25"/>
      <c r="H1937" s="15"/>
      <c r="I1937" s="62"/>
      <c r="J1937"/>
      <c r="K1937"/>
      <c r="P1937" s="36"/>
    </row>
    <row r="1938" spans="2:16" x14ac:dyDescent="0.2">
      <c r="B1938"/>
      <c r="C1938" s="36"/>
      <c r="D1938" s="93"/>
      <c r="E1938" s="15"/>
      <c r="F1938"/>
      <c r="G1938" s="25"/>
      <c r="H1938" s="15"/>
      <c r="I1938" s="62"/>
      <c r="J1938"/>
      <c r="K1938"/>
      <c r="P1938" s="36"/>
    </row>
    <row r="1939" spans="2:16" x14ac:dyDescent="0.2">
      <c r="B1939"/>
      <c r="C1939" s="36"/>
      <c r="D1939" s="93"/>
      <c r="E1939" s="15"/>
      <c r="F1939"/>
      <c r="G1939" s="25"/>
      <c r="H1939" s="15"/>
      <c r="I1939" s="62"/>
      <c r="J1939"/>
      <c r="K1939"/>
      <c r="P1939" s="36"/>
    </row>
    <row r="1940" spans="2:16" x14ac:dyDescent="0.2">
      <c r="B1940"/>
      <c r="C1940" s="36"/>
      <c r="D1940" s="93"/>
      <c r="E1940" s="15"/>
      <c r="F1940"/>
      <c r="G1940" s="25"/>
      <c r="H1940" s="15"/>
      <c r="I1940" s="62"/>
      <c r="J1940"/>
      <c r="K1940"/>
      <c r="P1940" s="36"/>
    </row>
    <row r="1941" spans="2:16" x14ac:dyDescent="0.2">
      <c r="B1941"/>
      <c r="C1941" s="36"/>
      <c r="D1941" s="93"/>
      <c r="E1941" s="15"/>
      <c r="F1941"/>
      <c r="G1941" s="25"/>
      <c r="H1941" s="15"/>
      <c r="I1941" s="62"/>
      <c r="J1941"/>
      <c r="K1941"/>
      <c r="P1941" s="36"/>
    </row>
    <row r="1942" spans="2:16" x14ac:dyDescent="0.2">
      <c r="B1942"/>
      <c r="C1942" s="36"/>
      <c r="D1942" s="93"/>
      <c r="E1942" s="15"/>
      <c r="F1942"/>
      <c r="G1942" s="25"/>
      <c r="H1942" s="15"/>
      <c r="I1942" s="62"/>
      <c r="J1942"/>
      <c r="K1942"/>
      <c r="P1942" s="36"/>
    </row>
    <row r="1943" spans="2:16" x14ac:dyDescent="0.2">
      <c r="B1943"/>
      <c r="C1943" s="36"/>
      <c r="D1943" s="93"/>
      <c r="E1943" s="15"/>
      <c r="F1943"/>
      <c r="G1943" s="25"/>
      <c r="H1943" s="15"/>
      <c r="I1943" s="62"/>
      <c r="J1943"/>
      <c r="K1943"/>
      <c r="P1943" s="36"/>
    </row>
    <row r="1944" spans="2:16" x14ac:dyDescent="0.2">
      <c r="B1944"/>
      <c r="C1944" s="36"/>
      <c r="D1944" s="93"/>
      <c r="E1944" s="15"/>
      <c r="F1944"/>
      <c r="G1944" s="25"/>
      <c r="H1944" s="15"/>
      <c r="I1944" s="62"/>
      <c r="J1944"/>
      <c r="K1944"/>
      <c r="P1944" s="36"/>
    </row>
    <row r="1945" spans="2:16" x14ac:dyDescent="0.2">
      <c r="B1945"/>
      <c r="C1945" s="36"/>
      <c r="D1945" s="93"/>
      <c r="E1945" s="15"/>
      <c r="F1945"/>
      <c r="G1945" s="25"/>
      <c r="H1945" s="15"/>
      <c r="I1945" s="62"/>
      <c r="J1945"/>
      <c r="K1945"/>
      <c r="P1945" s="36"/>
    </row>
    <row r="1946" spans="2:16" x14ac:dyDescent="0.2">
      <c r="B1946"/>
      <c r="C1946" s="36"/>
      <c r="D1946" s="93"/>
      <c r="E1946" s="15"/>
      <c r="F1946"/>
      <c r="G1946" s="25"/>
      <c r="H1946" s="15"/>
      <c r="I1946" s="62"/>
      <c r="J1946"/>
      <c r="K1946"/>
      <c r="P1946" s="36"/>
    </row>
    <row r="1947" spans="2:16" x14ac:dyDescent="0.2">
      <c r="B1947"/>
      <c r="C1947" s="36"/>
      <c r="D1947" s="93"/>
      <c r="E1947" s="15"/>
      <c r="F1947"/>
      <c r="G1947" s="25"/>
      <c r="H1947" s="15"/>
      <c r="I1947" s="62"/>
      <c r="J1947"/>
      <c r="K1947"/>
      <c r="P1947" s="36"/>
    </row>
    <row r="1948" spans="2:16" x14ac:dyDescent="0.2">
      <c r="B1948"/>
      <c r="C1948" s="36"/>
      <c r="D1948" s="93"/>
      <c r="E1948" s="15"/>
      <c r="F1948"/>
      <c r="G1948" s="25"/>
      <c r="H1948" s="15"/>
      <c r="I1948" s="62"/>
      <c r="J1948"/>
      <c r="K1948"/>
      <c r="P1948" s="36"/>
    </row>
    <row r="1949" spans="2:16" x14ac:dyDescent="0.2">
      <c r="B1949"/>
      <c r="C1949" s="36"/>
      <c r="D1949" s="93"/>
      <c r="E1949" s="15"/>
      <c r="F1949"/>
      <c r="G1949" s="25"/>
      <c r="H1949" s="15"/>
      <c r="I1949" s="62"/>
      <c r="J1949"/>
      <c r="K1949"/>
      <c r="P1949" s="36"/>
    </row>
    <row r="1950" spans="2:16" x14ac:dyDescent="0.2">
      <c r="B1950"/>
      <c r="C1950" s="36"/>
      <c r="D1950" s="93"/>
      <c r="E1950" s="15"/>
      <c r="F1950"/>
      <c r="G1950" s="25"/>
      <c r="H1950" s="15"/>
      <c r="I1950" s="62"/>
      <c r="J1950"/>
      <c r="K1950"/>
      <c r="P1950" s="36"/>
    </row>
    <row r="1951" spans="2:16" x14ac:dyDescent="0.2">
      <c r="B1951"/>
      <c r="C1951" s="36"/>
      <c r="D1951" s="93"/>
      <c r="E1951" s="15"/>
      <c r="F1951"/>
      <c r="G1951" s="25"/>
      <c r="H1951" s="15"/>
      <c r="I1951" s="62"/>
      <c r="J1951"/>
      <c r="K1951"/>
      <c r="P1951" s="36"/>
    </row>
    <row r="1952" spans="2:16" x14ac:dyDescent="0.2">
      <c r="B1952"/>
      <c r="C1952" s="36"/>
      <c r="D1952" s="93"/>
      <c r="E1952" s="15"/>
      <c r="F1952"/>
      <c r="G1952" s="25"/>
      <c r="H1952" s="15"/>
      <c r="I1952" s="62"/>
      <c r="J1952"/>
      <c r="K1952"/>
      <c r="P1952" s="36"/>
    </row>
    <row r="1953" spans="2:16" x14ac:dyDescent="0.2">
      <c r="B1953"/>
      <c r="C1953" s="36"/>
      <c r="D1953" s="93"/>
      <c r="E1953" s="15"/>
      <c r="F1953"/>
      <c r="G1953" s="25"/>
      <c r="H1953" s="15"/>
      <c r="I1953" s="62"/>
      <c r="J1953"/>
      <c r="K1953"/>
      <c r="P1953" s="36"/>
    </row>
    <row r="1954" spans="2:16" x14ac:dyDescent="0.2">
      <c r="B1954"/>
      <c r="C1954" s="36"/>
      <c r="D1954" s="93"/>
      <c r="E1954" s="15"/>
      <c r="F1954"/>
      <c r="G1954" s="25"/>
      <c r="H1954" s="15"/>
      <c r="I1954" s="62"/>
      <c r="J1954"/>
      <c r="K1954"/>
      <c r="P1954" s="36"/>
    </row>
    <row r="1955" spans="2:16" x14ac:dyDescent="0.2">
      <c r="B1955"/>
      <c r="C1955" s="36"/>
      <c r="D1955" s="93"/>
      <c r="E1955" s="15"/>
      <c r="F1955"/>
      <c r="G1955" s="25"/>
      <c r="H1955" s="15"/>
      <c r="I1955" s="62"/>
      <c r="J1955"/>
      <c r="K1955"/>
      <c r="P1955" s="36"/>
    </row>
    <row r="1956" spans="2:16" x14ac:dyDescent="0.2">
      <c r="B1956"/>
      <c r="C1956" s="36"/>
      <c r="D1956" s="93"/>
      <c r="E1956" s="15"/>
      <c r="F1956"/>
      <c r="G1956" s="25"/>
      <c r="H1956" s="15"/>
      <c r="I1956" s="62"/>
      <c r="J1956"/>
      <c r="K1956"/>
      <c r="P1956" s="36"/>
    </row>
    <row r="1957" spans="2:16" x14ac:dyDescent="0.2">
      <c r="B1957"/>
      <c r="C1957" s="36"/>
      <c r="D1957" s="93"/>
      <c r="E1957" s="15"/>
      <c r="F1957"/>
      <c r="G1957" s="25"/>
      <c r="H1957" s="15"/>
      <c r="I1957" s="62"/>
      <c r="J1957"/>
      <c r="K1957"/>
      <c r="P1957" s="36"/>
    </row>
    <row r="1958" spans="2:16" x14ac:dyDescent="0.2">
      <c r="B1958"/>
      <c r="C1958" s="36"/>
      <c r="D1958" s="93"/>
      <c r="E1958" s="15"/>
      <c r="F1958"/>
      <c r="G1958" s="25"/>
      <c r="H1958" s="15"/>
      <c r="I1958" s="62"/>
      <c r="J1958"/>
      <c r="K1958"/>
      <c r="P1958" s="36"/>
    </row>
    <row r="1959" spans="2:16" x14ac:dyDescent="0.2">
      <c r="B1959"/>
      <c r="C1959" s="36"/>
      <c r="D1959" s="93"/>
      <c r="E1959" s="15"/>
      <c r="F1959"/>
      <c r="G1959" s="25"/>
      <c r="H1959" s="15"/>
      <c r="I1959" s="62"/>
      <c r="J1959"/>
      <c r="K1959"/>
      <c r="P1959" s="36"/>
    </row>
    <row r="1960" spans="2:16" x14ac:dyDescent="0.2">
      <c r="B1960"/>
      <c r="C1960" s="36"/>
      <c r="D1960" s="93"/>
      <c r="E1960" s="15"/>
      <c r="F1960"/>
      <c r="G1960" s="25"/>
      <c r="H1960" s="15"/>
      <c r="I1960" s="62"/>
      <c r="J1960"/>
      <c r="K1960"/>
      <c r="P1960" s="36"/>
    </row>
    <row r="1961" spans="2:16" x14ac:dyDescent="0.2">
      <c r="B1961"/>
      <c r="C1961" s="36"/>
      <c r="D1961" s="93"/>
      <c r="E1961" s="15"/>
      <c r="F1961"/>
      <c r="G1961" s="25"/>
      <c r="H1961" s="15"/>
      <c r="I1961" s="62"/>
      <c r="J1961"/>
      <c r="K1961"/>
      <c r="P1961" s="36"/>
    </row>
    <row r="1962" spans="2:16" x14ac:dyDescent="0.2">
      <c r="B1962"/>
      <c r="C1962" s="36"/>
      <c r="D1962" s="93"/>
      <c r="E1962" s="15"/>
      <c r="F1962"/>
      <c r="G1962" s="25"/>
      <c r="H1962" s="15"/>
      <c r="I1962" s="62"/>
      <c r="J1962"/>
      <c r="K1962"/>
      <c r="P1962" s="36"/>
    </row>
    <row r="1963" spans="2:16" x14ac:dyDescent="0.2">
      <c r="B1963"/>
      <c r="C1963" s="36"/>
      <c r="D1963" s="93"/>
      <c r="E1963" s="15"/>
      <c r="F1963"/>
      <c r="G1963" s="25"/>
      <c r="H1963" s="15"/>
      <c r="I1963" s="62"/>
      <c r="J1963"/>
      <c r="K1963"/>
      <c r="P1963" s="36"/>
    </row>
    <row r="1964" spans="2:16" x14ac:dyDescent="0.2">
      <c r="B1964"/>
      <c r="C1964" s="36"/>
      <c r="D1964" s="93"/>
      <c r="E1964" s="15"/>
      <c r="F1964"/>
      <c r="G1964" s="25"/>
      <c r="H1964" s="15"/>
      <c r="I1964" s="62"/>
      <c r="J1964"/>
      <c r="K1964"/>
      <c r="P1964" s="36"/>
    </row>
    <row r="1965" spans="2:16" x14ac:dyDescent="0.2">
      <c r="B1965"/>
      <c r="C1965" s="36"/>
      <c r="D1965" s="93"/>
      <c r="E1965" s="15"/>
      <c r="F1965"/>
      <c r="G1965" s="25"/>
      <c r="H1965" s="15"/>
      <c r="I1965" s="62"/>
      <c r="J1965"/>
      <c r="K1965"/>
      <c r="P1965" s="36"/>
    </row>
    <row r="1966" spans="2:16" x14ac:dyDescent="0.2">
      <c r="B1966"/>
      <c r="C1966" s="36"/>
      <c r="D1966" s="93"/>
      <c r="E1966" s="15"/>
      <c r="F1966"/>
      <c r="G1966" s="25"/>
      <c r="H1966" s="15"/>
      <c r="I1966" s="62"/>
      <c r="J1966"/>
      <c r="K1966"/>
      <c r="P1966" s="36"/>
    </row>
    <row r="1967" spans="2:16" x14ac:dyDescent="0.2">
      <c r="B1967"/>
      <c r="C1967" s="36"/>
      <c r="D1967" s="93"/>
      <c r="E1967" s="15"/>
      <c r="F1967"/>
      <c r="G1967" s="25"/>
      <c r="H1967" s="15"/>
      <c r="I1967" s="62"/>
      <c r="J1967"/>
      <c r="K1967"/>
      <c r="P1967" s="36"/>
    </row>
    <row r="1968" spans="2:16" x14ac:dyDescent="0.2">
      <c r="B1968"/>
      <c r="C1968" s="36"/>
      <c r="D1968" s="93"/>
      <c r="E1968" s="15"/>
      <c r="F1968"/>
      <c r="G1968" s="25"/>
      <c r="H1968" s="15"/>
      <c r="I1968" s="62"/>
      <c r="J1968"/>
      <c r="K1968"/>
      <c r="P1968" s="36"/>
    </row>
    <row r="1969" spans="2:16" x14ac:dyDescent="0.2">
      <c r="B1969"/>
      <c r="C1969" s="36"/>
      <c r="D1969" s="93"/>
      <c r="E1969" s="15"/>
      <c r="F1969"/>
      <c r="G1969" s="25"/>
      <c r="H1969" s="15"/>
      <c r="I1969" s="62"/>
      <c r="J1969"/>
      <c r="K1969"/>
      <c r="P1969" s="36"/>
    </row>
    <row r="1970" spans="2:16" x14ac:dyDescent="0.2">
      <c r="B1970"/>
      <c r="C1970" s="36"/>
      <c r="D1970" s="93"/>
      <c r="E1970" s="15"/>
      <c r="F1970"/>
      <c r="G1970" s="25"/>
      <c r="H1970" s="15"/>
      <c r="I1970" s="62"/>
      <c r="J1970"/>
      <c r="K1970"/>
      <c r="P1970" s="36"/>
    </row>
    <row r="1971" spans="2:16" x14ac:dyDescent="0.2">
      <c r="B1971"/>
      <c r="C1971" s="36"/>
      <c r="D1971" s="93"/>
      <c r="E1971" s="15"/>
      <c r="F1971"/>
      <c r="G1971" s="25"/>
      <c r="H1971" s="15"/>
      <c r="I1971" s="62"/>
      <c r="J1971"/>
      <c r="K1971"/>
      <c r="P1971" s="36"/>
    </row>
    <row r="1972" spans="2:16" x14ac:dyDescent="0.2">
      <c r="B1972"/>
      <c r="C1972" s="36"/>
      <c r="D1972" s="93"/>
      <c r="E1972" s="15"/>
      <c r="F1972"/>
      <c r="G1972" s="25"/>
      <c r="H1972" s="15"/>
      <c r="I1972" s="62"/>
      <c r="J1972"/>
      <c r="K1972"/>
      <c r="P1972" s="36"/>
    </row>
    <row r="1973" spans="2:16" x14ac:dyDescent="0.2">
      <c r="B1973"/>
      <c r="C1973" s="36"/>
      <c r="D1973" s="93"/>
      <c r="E1973" s="15"/>
      <c r="F1973"/>
      <c r="G1973" s="25"/>
      <c r="H1973" s="15"/>
      <c r="I1973" s="62"/>
      <c r="J1973"/>
      <c r="K1973"/>
      <c r="P1973" s="36"/>
    </row>
    <row r="1974" spans="2:16" x14ac:dyDescent="0.2">
      <c r="B1974"/>
      <c r="C1974" s="36"/>
      <c r="D1974" s="93"/>
      <c r="E1974" s="15"/>
      <c r="F1974"/>
      <c r="G1974" s="25"/>
      <c r="H1974" s="15"/>
      <c r="I1974" s="62"/>
      <c r="J1974"/>
      <c r="K1974"/>
      <c r="P1974" s="36"/>
    </row>
    <row r="1975" spans="2:16" x14ac:dyDescent="0.2">
      <c r="B1975"/>
      <c r="C1975" s="36"/>
      <c r="D1975" s="93"/>
      <c r="E1975" s="15"/>
      <c r="F1975"/>
      <c r="G1975" s="25"/>
      <c r="H1975" s="15"/>
      <c r="I1975" s="62"/>
      <c r="J1975"/>
      <c r="K1975"/>
      <c r="P1975" s="36"/>
    </row>
    <row r="1976" spans="2:16" x14ac:dyDescent="0.2">
      <c r="B1976"/>
      <c r="C1976" s="36"/>
      <c r="D1976" s="93"/>
      <c r="E1976" s="15"/>
      <c r="F1976"/>
      <c r="G1976" s="25"/>
      <c r="H1976" s="15"/>
      <c r="I1976" s="62"/>
      <c r="J1976"/>
      <c r="K1976"/>
      <c r="P1976" s="36"/>
    </row>
    <row r="1977" spans="2:16" x14ac:dyDescent="0.2">
      <c r="B1977"/>
      <c r="C1977" s="36"/>
      <c r="D1977" s="93"/>
      <c r="E1977" s="15"/>
      <c r="F1977"/>
      <c r="G1977" s="25"/>
      <c r="H1977" s="15"/>
      <c r="I1977" s="62"/>
      <c r="J1977"/>
      <c r="K1977"/>
      <c r="P1977" s="36"/>
    </row>
    <row r="1978" spans="2:16" x14ac:dyDescent="0.2">
      <c r="B1978"/>
      <c r="C1978" s="36"/>
      <c r="D1978" s="93"/>
      <c r="E1978" s="15"/>
      <c r="F1978"/>
      <c r="G1978" s="25"/>
      <c r="H1978" s="15"/>
      <c r="I1978" s="62"/>
      <c r="J1978"/>
      <c r="K1978"/>
      <c r="P1978" s="36"/>
    </row>
    <row r="1979" spans="2:16" x14ac:dyDescent="0.2">
      <c r="B1979"/>
      <c r="C1979" s="36"/>
      <c r="D1979" s="93"/>
      <c r="E1979" s="15"/>
      <c r="F1979"/>
      <c r="G1979" s="25"/>
      <c r="H1979" s="15"/>
      <c r="I1979" s="62"/>
      <c r="J1979"/>
      <c r="K1979"/>
      <c r="P1979" s="36"/>
    </row>
    <row r="1980" spans="2:16" x14ac:dyDescent="0.2">
      <c r="B1980"/>
      <c r="C1980" s="36"/>
      <c r="D1980" s="93"/>
      <c r="E1980" s="15"/>
      <c r="F1980"/>
      <c r="G1980" s="25"/>
      <c r="H1980" s="15"/>
      <c r="I1980" s="62"/>
      <c r="J1980"/>
      <c r="K1980"/>
      <c r="P1980" s="36"/>
    </row>
    <row r="1981" spans="2:16" x14ac:dyDescent="0.2">
      <c r="B1981"/>
      <c r="C1981" s="36"/>
      <c r="D1981" s="93"/>
      <c r="E1981" s="15"/>
      <c r="F1981"/>
      <c r="G1981" s="25"/>
      <c r="H1981" s="15"/>
      <c r="I1981" s="62"/>
      <c r="J1981"/>
      <c r="K1981"/>
      <c r="P1981" s="36"/>
    </row>
    <row r="1982" spans="2:16" x14ac:dyDescent="0.2">
      <c r="B1982"/>
      <c r="C1982" s="36"/>
      <c r="D1982" s="93"/>
      <c r="E1982" s="15"/>
      <c r="F1982"/>
      <c r="G1982" s="25"/>
      <c r="H1982" s="15"/>
      <c r="I1982" s="62"/>
      <c r="J1982"/>
      <c r="K1982"/>
      <c r="P1982" s="36"/>
    </row>
    <row r="1983" spans="2:16" x14ac:dyDescent="0.2">
      <c r="B1983"/>
      <c r="C1983" s="36"/>
      <c r="D1983" s="93"/>
      <c r="E1983" s="15"/>
      <c r="F1983"/>
      <c r="G1983" s="25"/>
      <c r="H1983" s="15"/>
      <c r="I1983" s="62"/>
      <c r="J1983"/>
      <c r="K1983"/>
      <c r="P1983" s="36"/>
    </row>
    <row r="1984" spans="2:16" x14ac:dyDescent="0.2">
      <c r="B1984"/>
      <c r="C1984" s="36"/>
      <c r="D1984" s="93"/>
      <c r="E1984" s="15"/>
      <c r="F1984"/>
      <c r="G1984" s="25"/>
      <c r="H1984" s="15"/>
      <c r="I1984" s="62"/>
      <c r="J1984"/>
      <c r="K1984"/>
      <c r="P1984" s="36"/>
    </row>
    <row r="1985" spans="2:16" x14ac:dyDescent="0.2">
      <c r="B1985"/>
      <c r="C1985" s="36"/>
      <c r="D1985" s="93"/>
      <c r="E1985" s="15"/>
      <c r="F1985"/>
      <c r="G1985" s="25"/>
      <c r="H1985" s="15"/>
      <c r="I1985" s="62"/>
      <c r="J1985"/>
      <c r="K1985"/>
      <c r="P1985" s="36"/>
    </row>
    <row r="1986" spans="2:16" x14ac:dyDescent="0.2">
      <c r="B1986"/>
      <c r="C1986" s="36"/>
      <c r="D1986" s="93"/>
      <c r="E1986" s="15"/>
      <c r="F1986"/>
      <c r="G1986" s="25"/>
      <c r="H1986" s="15"/>
      <c r="I1986" s="62"/>
      <c r="J1986"/>
      <c r="K1986"/>
      <c r="P1986" s="36"/>
    </row>
    <row r="1987" spans="2:16" x14ac:dyDescent="0.2">
      <c r="B1987"/>
      <c r="C1987" s="36"/>
      <c r="D1987" s="93"/>
      <c r="E1987" s="15"/>
      <c r="F1987"/>
      <c r="G1987" s="25"/>
      <c r="H1987" s="15"/>
      <c r="I1987" s="62"/>
      <c r="J1987"/>
      <c r="K1987"/>
      <c r="P1987" s="36"/>
    </row>
    <row r="1988" spans="2:16" x14ac:dyDescent="0.2">
      <c r="B1988"/>
      <c r="C1988" s="36"/>
      <c r="D1988" s="93"/>
      <c r="E1988" s="15"/>
      <c r="F1988"/>
      <c r="G1988" s="25"/>
      <c r="H1988" s="15"/>
      <c r="I1988" s="62"/>
      <c r="J1988"/>
      <c r="K1988"/>
      <c r="P1988" s="36"/>
    </row>
    <row r="1989" spans="2:16" x14ac:dyDescent="0.2">
      <c r="B1989"/>
      <c r="C1989" s="36"/>
      <c r="D1989" s="93"/>
      <c r="E1989" s="15"/>
      <c r="F1989"/>
      <c r="G1989" s="25"/>
      <c r="H1989" s="15"/>
      <c r="I1989" s="62"/>
      <c r="J1989"/>
      <c r="K1989"/>
      <c r="P1989" s="36"/>
    </row>
    <row r="1990" spans="2:16" x14ac:dyDescent="0.2">
      <c r="B1990"/>
      <c r="C1990" s="36"/>
      <c r="D1990" s="93"/>
      <c r="E1990" s="15"/>
      <c r="F1990"/>
      <c r="G1990" s="25"/>
      <c r="H1990" s="15"/>
      <c r="I1990" s="62"/>
      <c r="J1990"/>
      <c r="K1990"/>
      <c r="P1990" s="36"/>
    </row>
    <row r="1991" spans="2:16" x14ac:dyDescent="0.2">
      <c r="B1991"/>
      <c r="C1991" s="36"/>
      <c r="D1991" s="93"/>
      <c r="E1991" s="15"/>
      <c r="F1991"/>
      <c r="G1991" s="25"/>
      <c r="H1991" s="15"/>
      <c r="I1991" s="62"/>
      <c r="J1991"/>
      <c r="K1991"/>
      <c r="P1991" s="36"/>
    </row>
    <row r="1992" spans="2:16" x14ac:dyDescent="0.2">
      <c r="B1992"/>
      <c r="C1992" s="36"/>
      <c r="D1992" s="93"/>
      <c r="E1992" s="15"/>
      <c r="F1992"/>
      <c r="G1992" s="25"/>
      <c r="H1992" s="15"/>
      <c r="I1992" s="62"/>
      <c r="J1992"/>
      <c r="K1992"/>
      <c r="P1992" s="36"/>
    </row>
    <row r="1993" spans="2:16" x14ac:dyDescent="0.2">
      <c r="B1993"/>
      <c r="C1993" s="36"/>
      <c r="D1993" s="93"/>
      <c r="E1993" s="15"/>
      <c r="F1993"/>
      <c r="G1993" s="25"/>
      <c r="H1993" s="15"/>
      <c r="I1993" s="62"/>
      <c r="J1993"/>
      <c r="K1993"/>
      <c r="P1993" s="36"/>
    </row>
    <row r="1994" spans="2:16" x14ac:dyDescent="0.2">
      <c r="B1994"/>
      <c r="C1994" s="36"/>
      <c r="D1994" s="93"/>
      <c r="E1994" s="15"/>
      <c r="F1994"/>
      <c r="G1994" s="25"/>
      <c r="H1994" s="15"/>
      <c r="I1994" s="62"/>
      <c r="J1994"/>
      <c r="K1994"/>
      <c r="P1994" s="36"/>
    </row>
    <row r="1995" spans="2:16" x14ac:dyDescent="0.2">
      <c r="B1995"/>
      <c r="C1995" s="36"/>
      <c r="D1995" s="93"/>
      <c r="E1995" s="15"/>
      <c r="F1995"/>
      <c r="G1995" s="25"/>
      <c r="H1995" s="15"/>
      <c r="I1995" s="62"/>
      <c r="J1995"/>
      <c r="K1995"/>
      <c r="P1995" s="36"/>
    </row>
    <row r="1996" spans="2:16" x14ac:dyDescent="0.2">
      <c r="B1996"/>
      <c r="C1996" s="36"/>
      <c r="D1996" s="93"/>
      <c r="E1996" s="15"/>
      <c r="F1996"/>
      <c r="G1996" s="25"/>
      <c r="H1996" s="15"/>
      <c r="I1996" s="62"/>
      <c r="J1996"/>
      <c r="K1996"/>
      <c r="P1996" s="36"/>
    </row>
    <row r="1997" spans="2:16" x14ac:dyDescent="0.2">
      <c r="B1997"/>
      <c r="C1997" s="36"/>
      <c r="D1997" s="93"/>
      <c r="E1997" s="15"/>
      <c r="F1997"/>
      <c r="G1997" s="25"/>
      <c r="H1997" s="15"/>
      <c r="I1997" s="62"/>
      <c r="J1997"/>
      <c r="K1997"/>
      <c r="P1997" s="36"/>
    </row>
    <row r="1998" spans="2:16" x14ac:dyDescent="0.2">
      <c r="B1998"/>
      <c r="C1998" s="36"/>
      <c r="D1998" s="93"/>
      <c r="E1998" s="15"/>
      <c r="F1998"/>
      <c r="G1998" s="25"/>
      <c r="H1998" s="15"/>
      <c r="I1998" s="62"/>
      <c r="J1998"/>
      <c r="K1998"/>
      <c r="P1998" s="36"/>
    </row>
    <row r="1999" spans="2:16" x14ac:dyDescent="0.2">
      <c r="B1999"/>
      <c r="C1999" s="36"/>
      <c r="D1999" s="93"/>
      <c r="E1999" s="15"/>
      <c r="F1999"/>
      <c r="G1999" s="25"/>
      <c r="H1999" s="15"/>
      <c r="I1999" s="62"/>
      <c r="J1999"/>
      <c r="K1999"/>
      <c r="P1999" s="36"/>
    </row>
    <row r="2000" spans="2:16" x14ac:dyDescent="0.2">
      <c r="B2000"/>
      <c r="C2000" s="36"/>
      <c r="D2000" s="93"/>
      <c r="E2000" s="15"/>
      <c r="F2000"/>
      <c r="G2000" s="25"/>
      <c r="H2000" s="15"/>
      <c r="I2000" s="62"/>
      <c r="J2000"/>
      <c r="K2000"/>
      <c r="P2000" s="36"/>
    </row>
    <row r="2001" spans="2:16" x14ac:dyDescent="0.2">
      <c r="B2001"/>
      <c r="C2001" s="36"/>
      <c r="D2001" s="93"/>
      <c r="E2001" s="15"/>
      <c r="F2001"/>
      <c r="G2001" s="25"/>
      <c r="H2001" s="15"/>
      <c r="I2001" s="62"/>
      <c r="J2001"/>
      <c r="K2001"/>
      <c r="P2001" s="36"/>
    </row>
    <row r="2002" spans="2:16" x14ac:dyDescent="0.2">
      <c r="B2002"/>
      <c r="C2002" s="36"/>
      <c r="D2002" s="93"/>
      <c r="E2002" s="15"/>
      <c r="F2002"/>
      <c r="G2002" s="25"/>
      <c r="H2002" s="15"/>
      <c r="I2002" s="62"/>
      <c r="J2002"/>
      <c r="K2002"/>
      <c r="P2002" s="36"/>
    </row>
    <row r="2003" spans="2:16" x14ac:dyDescent="0.2">
      <c r="B2003"/>
      <c r="C2003" s="36"/>
      <c r="D2003" s="93"/>
      <c r="E2003" s="15"/>
      <c r="F2003"/>
      <c r="G2003" s="25"/>
      <c r="H2003" s="15"/>
      <c r="I2003" s="62"/>
      <c r="J2003"/>
      <c r="K2003"/>
      <c r="P2003" s="36"/>
    </row>
    <row r="2004" spans="2:16" x14ac:dyDescent="0.2">
      <c r="B2004"/>
      <c r="C2004" s="36"/>
      <c r="D2004" s="93"/>
      <c r="E2004" s="15"/>
      <c r="F2004"/>
      <c r="G2004" s="25"/>
      <c r="H2004" s="15"/>
      <c r="I2004" s="62"/>
      <c r="J2004"/>
      <c r="K2004"/>
      <c r="P2004" s="36"/>
    </row>
    <row r="2005" spans="2:16" x14ac:dyDescent="0.2">
      <c r="B2005"/>
      <c r="C2005" s="36"/>
      <c r="D2005" s="93"/>
      <c r="E2005" s="15"/>
      <c r="F2005"/>
      <c r="G2005" s="25"/>
      <c r="H2005" s="15"/>
      <c r="I2005" s="62"/>
      <c r="J2005"/>
      <c r="K2005"/>
      <c r="P2005" s="36"/>
    </row>
    <row r="2006" spans="2:16" x14ac:dyDescent="0.2">
      <c r="B2006"/>
      <c r="C2006" s="36"/>
      <c r="D2006" s="93"/>
      <c r="E2006" s="15"/>
      <c r="F2006"/>
      <c r="G2006" s="25"/>
      <c r="H2006" s="15"/>
      <c r="I2006" s="62"/>
      <c r="J2006"/>
      <c r="K2006"/>
      <c r="P2006" s="36"/>
    </row>
    <row r="2007" spans="2:16" x14ac:dyDescent="0.2">
      <c r="B2007"/>
      <c r="C2007" s="36"/>
      <c r="D2007" s="93"/>
      <c r="E2007" s="15"/>
      <c r="F2007"/>
      <c r="G2007" s="25"/>
      <c r="H2007" s="15"/>
      <c r="I2007" s="62"/>
      <c r="J2007"/>
      <c r="K2007"/>
      <c r="P2007" s="36"/>
    </row>
    <row r="2008" spans="2:16" x14ac:dyDescent="0.2">
      <c r="B2008"/>
      <c r="C2008" s="36"/>
      <c r="D2008" s="93"/>
      <c r="E2008" s="15"/>
      <c r="F2008"/>
      <c r="G2008" s="25"/>
      <c r="H2008" s="15"/>
      <c r="I2008" s="62"/>
      <c r="J2008"/>
      <c r="K2008"/>
      <c r="P2008" s="36"/>
    </row>
    <row r="2009" spans="2:16" x14ac:dyDescent="0.2">
      <c r="B2009"/>
      <c r="C2009" s="36"/>
      <c r="D2009" s="93"/>
      <c r="E2009" s="15"/>
      <c r="F2009"/>
      <c r="G2009" s="25"/>
      <c r="H2009" s="15"/>
      <c r="I2009" s="62"/>
      <c r="J2009"/>
      <c r="K2009"/>
      <c r="P2009" s="36"/>
    </row>
    <row r="2010" spans="2:16" x14ac:dyDescent="0.2">
      <c r="B2010"/>
      <c r="C2010" s="36"/>
      <c r="D2010" s="93"/>
      <c r="E2010" s="15"/>
      <c r="F2010"/>
      <c r="G2010" s="25"/>
      <c r="H2010" s="15"/>
      <c r="I2010" s="62"/>
      <c r="J2010"/>
      <c r="K2010"/>
      <c r="P2010" s="36"/>
    </row>
    <row r="2011" spans="2:16" x14ac:dyDescent="0.2">
      <c r="B2011"/>
      <c r="C2011" s="36"/>
      <c r="D2011" s="93"/>
      <c r="E2011" s="15"/>
      <c r="F2011"/>
      <c r="G2011" s="25"/>
      <c r="H2011" s="15"/>
      <c r="I2011" s="62"/>
      <c r="J2011"/>
      <c r="K2011"/>
      <c r="P2011" s="36"/>
    </row>
    <row r="2012" spans="2:16" x14ac:dyDescent="0.2">
      <c r="B2012"/>
      <c r="C2012" s="36"/>
      <c r="D2012" s="93"/>
      <c r="E2012" s="15"/>
      <c r="F2012"/>
      <c r="G2012" s="25"/>
      <c r="H2012" s="15"/>
      <c r="I2012" s="62"/>
      <c r="J2012"/>
      <c r="K2012"/>
      <c r="P2012" s="36"/>
    </row>
    <row r="2013" spans="2:16" x14ac:dyDescent="0.2">
      <c r="B2013"/>
      <c r="C2013" s="36"/>
      <c r="D2013" s="93"/>
      <c r="E2013" s="15"/>
      <c r="F2013"/>
      <c r="G2013" s="25"/>
      <c r="H2013" s="15"/>
      <c r="I2013" s="62"/>
      <c r="J2013"/>
      <c r="K2013"/>
      <c r="P2013" s="36"/>
    </row>
    <row r="2014" spans="2:16" x14ac:dyDescent="0.2">
      <c r="B2014"/>
      <c r="C2014" s="36"/>
      <c r="D2014" s="93"/>
      <c r="E2014" s="15"/>
      <c r="F2014"/>
      <c r="G2014" s="25"/>
      <c r="H2014" s="15"/>
      <c r="I2014" s="62"/>
      <c r="J2014"/>
      <c r="K2014"/>
      <c r="P2014" s="36"/>
    </row>
    <row r="2015" spans="2:16" x14ac:dyDescent="0.2">
      <c r="B2015"/>
      <c r="C2015" s="36"/>
      <c r="D2015" s="93"/>
      <c r="E2015" s="15"/>
      <c r="F2015"/>
      <c r="G2015" s="25"/>
      <c r="H2015" s="15"/>
      <c r="I2015" s="62"/>
      <c r="J2015"/>
      <c r="K2015"/>
      <c r="P2015" s="36"/>
    </row>
    <row r="2016" spans="2:16" x14ac:dyDescent="0.2">
      <c r="B2016"/>
      <c r="C2016" s="36"/>
      <c r="D2016" s="93"/>
      <c r="E2016" s="15"/>
      <c r="F2016"/>
      <c r="G2016" s="25"/>
      <c r="H2016" s="15"/>
      <c r="I2016" s="62"/>
      <c r="J2016"/>
      <c r="K2016"/>
      <c r="P2016" s="36"/>
    </row>
    <row r="2017" spans="2:16" x14ac:dyDescent="0.2">
      <c r="B2017"/>
      <c r="C2017" s="36"/>
      <c r="D2017" s="93"/>
      <c r="E2017" s="15"/>
      <c r="F2017"/>
      <c r="G2017" s="25"/>
      <c r="H2017" s="15"/>
      <c r="I2017" s="62"/>
      <c r="J2017"/>
      <c r="K2017"/>
      <c r="P2017" s="36"/>
    </row>
    <row r="2018" spans="2:16" x14ac:dyDescent="0.2">
      <c r="B2018"/>
      <c r="C2018" s="36"/>
      <c r="D2018" s="93"/>
      <c r="E2018" s="15"/>
      <c r="F2018"/>
      <c r="G2018" s="25"/>
      <c r="H2018" s="15"/>
      <c r="I2018" s="62"/>
      <c r="J2018"/>
      <c r="K2018"/>
      <c r="P2018" s="36"/>
    </row>
    <row r="2019" spans="2:16" x14ac:dyDescent="0.2">
      <c r="B2019"/>
      <c r="C2019" s="36"/>
      <c r="D2019" s="93"/>
      <c r="E2019" s="15"/>
      <c r="F2019"/>
      <c r="G2019" s="25"/>
      <c r="H2019" s="15"/>
      <c r="I2019" s="62"/>
      <c r="J2019"/>
      <c r="K2019"/>
      <c r="P2019" s="36"/>
    </row>
    <row r="2020" spans="2:16" x14ac:dyDescent="0.2">
      <c r="B2020"/>
      <c r="C2020" s="36"/>
      <c r="D2020" s="93"/>
      <c r="E2020" s="15"/>
      <c r="F2020"/>
      <c r="G2020" s="25"/>
      <c r="H2020" s="15"/>
      <c r="I2020" s="62"/>
      <c r="J2020"/>
      <c r="K2020"/>
      <c r="P2020" s="36"/>
    </row>
    <row r="2021" spans="2:16" x14ac:dyDescent="0.2">
      <c r="B2021"/>
      <c r="C2021" s="36"/>
      <c r="D2021" s="93"/>
      <c r="E2021" s="15"/>
      <c r="F2021"/>
      <c r="G2021" s="25"/>
      <c r="H2021" s="15"/>
      <c r="I2021" s="62"/>
      <c r="J2021"/>
      <c r="K2021"/>
      <c r="P2021" s="36"/>
    </row>
    <row r="2022" spans="2:16" x14ac:dyDescent="0.2">
      <c r="B2022"/>
      <c r="C2022" s="36"/>
      <c r="D2022" s="93"/>
      <c r="E2022" s="15"/>
      <c r="F2022"/>
      <c r="G2022" s="25"/>
      <c r="H2022" s="15"/>
      <c r="I2022" s="62"/>
      <c r="J2022"/>
      <c r="K2022"/>
      <c r="P2022" s="36"/>
    </row>
    <row r="2023" spans="2:16" x14ac:dyDescent="0.2">
      <c r="B2023"/>
      <c r="C2023" s="36"/>
      <c r="D2023" s="93"/>
      <c r="E2023" s="15"/>
      <c r="F2023"/>
      <c r="G2023" s="25"/>
      <c r="H2023" s="15"/>
      <c r="I2023" s="62"/>
      <c r="J2023"/>
      <c r="K2023"/>
      <c r="P2023" s="36"/>
    </row>
    <row r="2024" spans="2:16" x14ac:dyDescent="0.2">
      <c r="B2024"/>
      <c r="C2024" s="36"/>
      <c r="D2024" s="93"/>
      <c r="E2024" s="15"/>
      <c r="F2024"/>
      <c r="G2024" s="25"/>
      <c r="H2024" s="15"/>
      <c r="I2024" s="62"/>
      <c r="J2024"/>
      <c r="K2024"/>
      <c r="P2024" s="36"/>
    </row>
    <row r="2025" spans="2:16" x14ac:dyDescent="0.2">
      <c r="B2025"/>
      <c r="C2025" s="36"/>
      <c r="D2025" s="93"/>
      <c r="E2025" s="15"/>
      <c r="F2025"/>
      <c r="G2025" s="25"/>
      <c r="H2025" s="15"/>
      <c r="I2025" s="62"/>
      <c r="J2025"/>
      <c r="K2025"/>
      <c r="P2025" s="36"/>
    </row>
    <row r="2026" spans="2:16" x14ac:dyDescent="0.2">
      <c r="B2026"/>
      <c r="C2026" s="36"/>
      <c r="D2026" s="93"/>
      <c r="E2026" s="15"/>
      <c r="F2026"/>
      <c r="G2026" s="25"/>
      <c r="H2026" s="15"/>
      <c r="I2026" s="62"/>
      <c r="J2026"/>
      <c r="K2026"/>
      <c r="P2026" s="36"/>
    </row>
    <row r="2027" spans="2:16" x14ac:dyDescent="0.2">
      <c r="B2027"/>
      <c r="C2027" s="36"/>
      <c r="D2027" s="93"/>
      <c r="E2027" s="15"/>
      <c r="F2027"/>
      <c r="G2027" s="25"/>
      <c r="H2027" s="15"/>
      <c r="I2027" s="62"/>
      <c r="J2027"/>
      <c r="K2027"/>
      <c r="P2027" s="36"/>
    </row>
    <row r="2028" spans="2:16" x14ac:dyDescent="0.2">
      <c r="B2028"/>
      <c r="C2028" s="36"/>
      <c r="D2028" s="93"/>
      <c r="E2028" s="15"/>
      <c r="F2028"/>
      <c r="G2028" s="25"/>
      <c r="H2028" s="15"/>
      <c r="I2028" s="62"/>
      <c r="J2028"/>
      <c r="K2028"/>
      <c r="P2028" s="36"/>
    </row>
    <row r="2029" spans="2:16" x14ac:dyDescent="0.2">
      <c r="B2029"/>
      <c r="C2029" s="36"/>
      <c r="D2029" s="93"/>
      <c r="E2029" s="15"/>
      <c r="F2029"/>
      <c r="G2029" s="25"/>
      <c r="H2029" s="15"/>
      <c r="I2029" s="62"/>
      <c r="J2029"/>
      <c r="K2029"/>
      <c r="P2029" s="36"/>
    </row>
    <row r="2030" spans="2:16" x14ac:dyDescent="0.2">
      <c r="B2030"/>
      <c r="C2030" s="36"/>
      <c r="D2030" s="93"/>
      <c r="E2030" s="15"/>
      <c r="F2030"/>
      <c r="G2030" s="25"/>
      <c r="H2030" s="15"/>
      <c r="I2030" s="62"/>
      <c r="J2030"/>
      <c r="K2030"/>
      <c r="P2030" s="36"/>
    </row>
    <row r="2031" spans="2:16" x14ac:dyDescent="0.2">
      <c r="B2031"/>
      <c r="C2031" s="36"/>
      <c r="D2031" s="93"/>
      <c r="E2031" s="15"/>
      <c r="F2031"/>
      <c r="G2031" s="25"/>
      <c r="H2031" s="15"/>
      <c r="I2031" s="62"/>
      <c r="J2031"/>
      <c r="K2031"/>
      <c r="P2031" s="36"/>
    </row>
    <row r="2032" spans="2:16" x14ac:dyDescent="0.2">
      <c r="B2032"/>
      <c r="C2032" s="36"/>
      <c r="D2032" s="93"/>
      <c r="E2032" s="15"/>
      <c r="F2032"/>
      <c r="G2032" s="25"/>
      <c r="H2032" s="15"/>
      <c r="I2032" s="62"/>
      <c r="J2032"/>
      <c r="K2032"/>
      <c r="P2032" s="36"/>
    </row>
    <row r="2033" spans="2:16" x14ac:dyDescent="0.2">
      <c r="B2033"/>
      <c r="C2033" s="36"/>
      <c r="D2033" s="93"/>
      <c r="E2033" s="15"/>
      <c r="F2033"/>
      <c r="G2033" s="25"/>
      <c r="H2033" s="15"/>
      <c r="I2033" s="62"/>
      <c r="J2033"/>
      <c r="K2033"/>
      <c r="P2033" s="36"/>
    </row>
    <row r="2034" spans="2:16" x14ac:dyDescent="0.2">
      <c r="B2034"/>
      <c r="C2034" s="36"/>
      <c r="D2034" s="93"/>
      <c r="E2034" s="15"/>
      <c r="F2034"/>
      <c r="G2034" s="25"/>
      <c r="H2034" s="15"/>
      <c r="I2034" s="62"/>
      <c r="J2034"/>
      <c r="K2034"/>
      <c r="P2034" s="36"/>
    </row>
    <row r="2035" spans="2:16" x14ac:dyDescent="0.2">
      <c r="B2035"/>
      <c r="C2035" s="36"/>
      <c r="D2035" s="93"/>
      <c r="E2035" s="15"/>
      <c r="F2035"/>
      <c r="G2035" s="25"/>
      <c r="H2035" s="15"/>
      <c r="I2035" s="62"/>
      <c r="J2035"/>
      <c r="K2035"/>
      <c r="P2035" s="36"/>
    </row>
    <row r="2036" spans="2:16" x14ac:dyDescent="0.2">
      <c r="B2036"/>
      <c r="C2036" s="36"/>
      <c r="D2036" s="93"/>
      <c r="E2036" s="15"/>
      <c r="F2036"/>
      <c r="G2036" s="25"/>
      <c r="H2036" s="15"/>
      <c r="I2036" s="62"/>
      <c r="J2036"/>
      <c r="K2036"/>
      <c r="P2036" s="36"/>
    </row>
    <row r="2037" spans="2:16" x14ac:dyDescent="0.2">
      <c r="B2037"/>
      <c r="C2037" s="36"/>
      <c r="D2037" s="93"/>
      <c r="E2037" s="15"/>
      <c r="F2037"/>
      <c r="G2037" s="25"/>
      <c r="H2037" s="15"/>
      <c r="I2037" s="62"/>
      <c r="J2037"/>
      <c r="K2037"/>
      <c r="P2037" s="36"/>
    </row>
    <row r="2038" spans="2:16" x14ac:dyDescent="0.2">
      <c r="B2038"/>
      <c r="C2038" s="36"/>
      <c r="D2038" s="93"/>
      <c r="E2038" s="15"/>
      <c r="F2038"/>
      <c r="G2038" s="25"/>
      <c r="H2038" s="15"/>
      <c r="I2038" s="62"/>
      <c r="J2038"/>
      <c r="K2038"/>
      <c r="P2038" s="36"/>
    </row>
    <row r="2039" spans="2:16" x14ac:dyDescent="0.2">
      <c r="B2039"/>
      <c r="C2039" s="36"/>
      <c r="D2039" s="93"/>
      <c r="E2039" s="15"/>
      <c r="F2039"/>
      <c r="G2039" s="25"/>
      <c r="H2039" s="15"/>
      <c r="I2039" s="62"/>
      <c r="J2039"/>
      <c r="K2039"/>
      <c r="P2039" s="36"/>
    </row>
    <row r="2040" spans="2:16" x14ac:dyDescent="0.2">
      <c r="B2040"/>
      <c r="C2040" s="36"/>
      <c r="D2040" s="93"/>
      <c r="E2040" s="15"/>
      <c r="F2040"/>
      <c r="G2040" s="25"/>
      <c r="H2040" s="15"/>
      <c r="I2040" s="62"/>
      <c r="J2040"/>
      <c r="K2040"/>
      <c r="P2040" s="36"/>
    </row>
    <row r="2041" spans="2:16" x14ac:dyDescent="0.2">
      <c r="B2041"/>
      <c r="C2041" s="36"/>
      <c r="D2041" s="93"/>
      <c r="E2041" s="15"/>
      <c r="F2041"/>
      <c r="G2041" s="25"/>
      <c r="H2041" s="15"/>
      <c r="I2041" s="62"/>
      <c r="J2041"/>
      <c r="K2041"/>
      <c r="P2041" s="36"/>
    </row>
    <row r="2042" spans="2:16" x14ac:dyDescent="0.2">
      <c r="B2042"/>
      <c r="C2042" s="36"/>
      <c r="D2042" s="93"/>
      <c r="E2042" s="15"/>
      <c r="F2042"/>
      <c r="G2042" s="25"/>
      <c r="H2042" s="15"/>
      <c r="I2042" s="62"/>
      <c r="J2042"/>
      <c r="K2042"/>
      <c r="P2042" s="36"/>
    </row>
    <row r="2043" spans="2:16" x14ac:dyDescent="0.2">
      <c r="B2043"/>
      <c r="C2043" s="36"/>
      <c r="D2043" s="93"/>
      <c r="E2043" s="15"/>
      <c r="F2043"/>
      <c r="G2043" s="25"/>
      <c r="H2043" s="15"/>
      <c r="I2043" s="62"/>
      <c r="J2043"/>
      <c r="K2043"/>
      <c r="P2043" s="36"/>
    </row>
    <row r="2044" spans="2:16" x14ac:dyDescent="0.2">
      <c r="B2044"/>
      <c r="C2044" s="36"/>
      <c r="D2044" s="93"/>
      <c r="E2044" s="15"/>
      <c r="F2044"/>
      <c r="G2044" s="25"/>
      <c r="H2044" s="15"/>
      <c r="I2044" s="62"/>
      <c r="J2044"/>
      <c r="K2044"/>
      <c r="P2044" s="36"/>
    </row>
    <row r="2045" spans="2:16" x14ac:dyDescent="0.2">
      <c r="B2045"/>
      <c r="C2045" s="36"/>
      <c r="D2045" s="93"/>
      <c r="E2045" s="15"/>
      <c r="F2045"/>
      <c r="G2045" s="25"/>
      <c r="H2045" s="15"/>
      <c r="I2045" s="62"/>
      <c r="J2045"/>
      <c r="K2045"/>
      <c r="P2045" s="36"/>
    </row>
    <row r="2046" spans="2:16" x14ac:dyDescent="0.2">
      <c r="B2046"/>
      <c r="C2046" s="36"/>
      <c r="D2046" s="93"/>
      <c r="E2046" s="15"/>
      <c r="F2046"/>
      <c r="G2046" s="25"/>
      <c r="H2046" s="15"/>
      <c r="I2046" s="62"/>
      <c r="J2046"/>
      <c r="K2046"/>
      <c r="P2046" s="36"/>
    </row>
    <row r="2047" spans="2:16" x14ac:dyDescent="0.2">
      <c r="B2047"/>
      <c r="C2047" s="36"/>
      <c r="D2047" s="93"/>
      <c r="E2047" s="15"/>
      <c r="F2047"/>
      <c r="G2047" s="25"/>
      <c r="H2047" s="15"/>
      <c r="I2047" s="62"/>
      <c r="J2047"/>
      <c r="K2047"/>
      <c r="P2047" s="36"/>
    </row>
    <row r="2048" spans="2:16" x14ac:dyDescent="0.2">
      <c r="B2048"/>
      <c r="C2048" s="36"/>
      <c r="D2048" s="93"/>
      <c r="E2048" s="15"/>
      <c r="F2048"/>
      <c r="G2048" s="25"/>
      <c r="H2048" s="15"/>
      <c r="I2048" s="62"/>
      <c r="J2048"/>
      <c r="K2048"/>
      <c r="P2048" s="36"/>
    </row>
    <row r="2049" spans="2:16" x14ac:dyDescent="0.2">
      <c r="B2049"/>
      <c r="C2049" s="36"/>
      <c r="D2049" s="93"/>
      <c r="E2049" s="15"/>
      <c r="F2049"/>
      <c r="G2049" s="25"/>
      <c r="H2049" s="15"/>
      <c r="I2049" s="62"/>
      <c r="J2049"/>
      <c r="K2049"/>
      <c r="P2049" s="36"/>
    </row>
    <row r="2050" spans="2:16" x14ac:dyDescent="0.2">
      <c r="B2050"/>
      <c r="C2050" s="36"/>
      <c r="D2050" s="93"/>
      <c r="E2050" s="15"/>
      <c r="F2050"/>
      <c r="G2050" s="25"/>
      <c r="H2050" s="15"/>
      <c r="I2050" s="62"/>
      <c r="J2050"/>
      <c r="K2050"/>
      <c r="P2050" s="36"/>
    </row>
    <row r="2051" spans="2:16" x14ac:dyDescent="0.2">
      <c r="B2051"/>
      <c r="C2051" s="36"/>
      <c r="D2051" s="93"/>
      <c r="E2051" s="15"/>
      <c r="F2051"/>
      <c r="G2051" s="25"/>
      <c r="H2051" s="15"/>
      <c r="I2051" s="62"/>
      <c r="J2051"/>
      <c r="K2051"/>
      <c r="P2051" s="36"/>
    </row>
    <row r="2052" spans="2:16" x14ac:dyDescent="0.2">
      <c r="B2052"/>
      <c r="C2052" s="36"/>
      <c r="D2052" s="93"/>
      <c r="E2052" s="15"/>
      <c r="F2052"/>
      <c r="G2052" s="25"/>
      <c r="H2052" s="15"/>
      <c r="I2052" s="62"/>
      <c r="J2052"/>
      <c r="K2052"/>
      <c r="P2052" s="36"/>
    </row>
    <row r="2053" spans="2:16" x14ac:dyDescent="0.2">
      <c r="B2053"/>
      <c r="C2053" s="36"/>
      <c r="D2053" s="93"/>
      <c r="E2053" s="15"/>
      <c r="F2053"/>
      <c r="G2053" s="25"/>
      <c r="H2053" s="15"/>
      <c r="I2053" s="62"/>
      <c r="J2053"/>
      <c r="K2053"/>
      <c r="P2053" s="36"/>
    </row>
    <row r="2054" spans="2:16" x14ac:dyDescent="0.2">
      <c r="B2054"/>
      <c r="C2054" s="36"/>
      <c r="D2054" s="93"/>
      <c r="E2054" s="15"/>
      <c r="F2054"/>
      <c r="G2054" s="25"/>
      <c r="H2054" s="15"/>
      <c r="I2054" s="62"/>
      <c r="J2054"/>
      <c r="K2054"/>
      <c r="P2054" s="36"/>
    </row>
    <row r="2055" spans="2:16" x14ac:dyDescent="0.2">
      <c r="B2055"/>
      <c r="C2055" s="36"/>
      <c r="D2055" s="93"/>
      <c r="E2055" s="15"/>
      <c r="F2055"/>
      <c r="G2055" s="25"/>
      <c r="H2055" s="15"/>
      <c r="I2055" s="62"/>
      <c r="J2055"/>
      <c r="K2055"/>
      <c r="P2055" s="36"/>
    </row>
    <row r="2056" spans="2:16" x14ac:dyDescent="0.2">
      <c r="B2056"/>
      <c r="C2056" s="36"/>
      <c r="D2056" s="93"/>
      <c r="E2056" s="15"/>
      <c r="F2056"/>
      <c r="G2056" s="25"/>
      <c r="H2056" s="15"/>
      <c r="I2056" s="62"/>
      <c r="J2056"/>
      <c r="K2056"/>
      <c r="P2056" s="36"/>
    </row>
    <row r="2057" spans="2:16" x14ac:dyDescent="0.2">
      <c r="B2057"/>
      <c r="C2057" s="36"/>
      <c r="D2057" s="93"/>
      <c r="E2057" s="15"/>
      <c r="F2057"/>
      <c r="G2057" s="25"/>
      <c r="H2057" s="15"/>
      <c r="I2057" s="62"/>
      <c r="J2057"/>
      <c r="K2057"/>
      <c r="P2057" s="36"/>
    </row>
    <row r="2058" spans="2:16" x14ac:dyDescent="0.2">
      <c r="B2058"/>
      <c r="C2058" s="36"/>
      <c r="D2058" s="93"/>
      <c r="E2058" s="15"/>
      <c r="F2058"/>
      <c r="G2058" s="25"/>
      <c r="H2058" s="15"/>
      <c r="I2058" s="62"/>
      <c r="J2058"/>
      <c r="K2058"/>
      <c r="P2058" s="36"/>
    </row>
    <row r="2059" spans="2:16" x14ac:dyDescent="0.2">
      <c r="B2059"/>
      <c r="C2059" s="36"/>
      <c r="D2059" s="93"/>
      <c r="E2059" s="15"/>
      <c r="F2059"/>
      <c r="G2059" s="25"/>
      <c r="H2059" s="15"/>
      <c r="I2059" s="62"/>
      <c r="J2059"/>
      <c r="K2059"/>
      <c r="P2059" s="36"/>
    </row>
    <row r="2060" spans="2:16" x14ac:dyDescent="0.2">
      <c r="B2060"/>
      <c r="C2060" s="36"/>
      <c r="D2060" s="93"/>
      <c r="E2060" s="15"/>
      <c r="F2060"/>
      <c r="G2060" s="25"/>
      <c r="H2060" s="15"/>
      <c r="I2060" s="62"/>
      <c r="J2060"/>
      <c r="K2060"/>
      <c r="P2060" s="36"/>
    </row>
    <row r="2061" spans="2:16" x14ac:dyDescent="0.2">
      <c r="B2061"/>
      <c r="C2061" s="36"/>
      <c r="D2061" s="93"/>
      <c r="E2061" s="15"/>
      <c r="F2061"/>
      <c r="G2061" s="25"/>
      <c r="H2061" s="15"/>
      <c r="I2061" s="62"/>
      <c r="J2061"/>
      <c r="K2061"/>
      <c r="P2061" s="36"/>
    </row>
    <row r="2062" spans="2:16" x14ac:dyDescent="0.2">
      <c r="B2062"/>
      <c r="C2062" s="36"/>
      <c r="D2062" s="93"/>
      <c r="E2062" s="15"/>
      <c r="F2062"/>
      <c r="G2062" s="25"/>
      <c r="H2062" s="15"/>
      <c r="I2062" s="62"/>
      <c r="J2062"/>
      <c r="K2062"/>
      <c r="P2062" s="36"/>
    </row>
    <row r="2063" spans="2:16" x14ac:dyDescent="0.2">
      <c r="B2063"/>
      <c r="C2063" s="36"/>
      <c r="D2063" s="93"/>
      <c r="E2063" s="15"/>
      <c r="F2063"/>
      <c r="G2063" s="25"/>
      <c r="H2063" s="15"/>
      <c r="I2063" s="62"/>
      <c r="J2063"/>
      <c r="K2063"/>
      <c r="P2063" s="36"/>
    </row>
    <row r="2064" spans="2:16" x14ac:dyDescent="0.2">
      <c r="B2064"/>
      <c r="C2064" s="36"/>
      <c r="D2064" s="93"/>
      <c r="E2064" s="15"/>
      <c r="F2064"/>
      <c r="G2064" s="25"/>
      <c r="H2064" s="15"/>
      <c r="I2064" s="62"/>
      <c r="J2064"/>
      <c r="K2064"/>
      <c r="P2064" s="36"/>
    </row>
    <row r="2065" spans="2:16" x14ac:dyDescent="0.2">
      <c r="B2065"/>
      <c r="C2065" s="36"/>
      <c r="D2065" s="93"/>
      <c r="E2065" s="15"/>
      <c r="F2065"/>
      <c r="G2065" s="25"/>
      <c r="H2065" s="15"/>
      <c r="I2065" s="62"/>
      <c r="J2065"/>
      <c r="K2065"/>
      <c r="P2065" s="36"/>
    </row>
    <row r="2066" spans="2:16" x14ac:dyDescent="0.2">
      <c r="B2066"/>
      <c r="C2066" s="36"/>
      <c r="D2066" s="93"/>
      <c r="E2066" s="15"/>
      <c r="F2066"/>
      <c r="G2066" s="25"/>
      <c r="H2066" s="15"/>
      <c r="I2066" s="62"/>
      <c r="J2066"/>
      <c r="K2066"/>
      <c r="P2066" s="36"/>
    </row>
    <row r="2067" spans="2:16" x14ac:dyDescent="0.2">
      <c r="B2067"/>
      <c r="C2067" s="36"/>
      <c r="D2067" s="93"/>
      <c r="E2067" s="15"/>
      <c r="F2067"/>
      <c r="G2067" s="25"/>
      <c r="H2067" s="15"/>
      <c r="I2067" s="62"/>
      <c r="J2067"/>
      <c r="K2067"/>
      <c r="P2067" s="36"/>
    </row>
    <row r="2068" spans="2:16" x14ac:dyDescent="0.2">
      <c r="B2068"/>
      <c r="C2068" s="36"/>
      <c r="D2068" s="93"/>
      <c r="E2068" s="15"/>
      <c r="F2068"/>
      <c r="G2068" s="25"/>
      <c r="H2068" s="15"/>
      <c r="I2068" s="62"/>
      <c r="J2068"/>
      <c r="K2068"/>
      <c r="P2068" s="36"/>
    </row>
    <row r="2069" spans="2:16" x14ac:dyDescent="0.2">
      <c r="B2069"/>
      <c r="C2069" s="36"/>
      <c r="D2069" s="93"/>
      <c r="E2069" s="15"/>
      <c r="F2069"/>
      <c r="G2069" s="25"/>
      <c r="H2069" s="15"/>
      <c r="I2069" s="62"/>
      <c r="J2069"/>
      <c r="K2069"/>
      <c r="P2069" s="36"/>
    </row>
    <row r="2070" spans="2:16" x14ac:dyDescent="0.2">
      <c r="B2070"/>
      <c r="C2070" s="36"/>
      <c r="D2070" s="93"/>
      <c r="E2070" s="15"/>
      <c r="F2070"/>
      <c r="G2070" s="25"/>
      <c r="H2070" s="15"/>
      <c r="I2070" s="62"/>
      <c r="J2070"/>
      <c r="K2070"/>
      <c r="P2070" s="36"/>
    </row>
    <row r="2071" spans="2:16" x14ac:dyDescent="0.2">
      <c r="B2071"/>
      <c r="C2071" s="36"/>
      <c r="D2071" s="93"/>
      <c r="E2071" s="15"/>
      <c r="F2071"/>
      <c r="G2071" s="25"/>
      <c r="H2071" s="15"/>
      <c r="I2071" s="62"/>
      <c r="J2071"/>
      <c r="K2071"/>
      <c r="P2071" s="36"/>
    </row>
    <row r="2072" spans="2:16" x14ac:dyDescent="0.2">
      <c r="B2072"/>
      <c r="C2072" s="36"/>
      <c r="D2072" s="93"/>
      <c r="E2072" s="15"/>
      <c r="F2072"/>
      <c r="G2072" s="25"/>
      <c r="H2072" s="15"/>
      <c r="I2072" s="62"/>
      <c r="J2072"/>
      <c r="K2072"/>
      <c r="P2072" s="36"/>
    </row>
    <row r="2073" spans="2:16" x14ac:dyDescent="0.2">
      <c r="B2073"/>
      <c r="C2073" s="36"/>
      <c r="D2073" s="93"/>
      <c r="E2073" s="15"/>
      <c r="F2073"/>
      <c r="G2073" s="25"/>
      <c r="H2073" s="15"/>
      <c r="I2073" s="62"/>
      <c r="J2073"/>
      <c r="K2073"/>
      <c r="P2073" s="36"/>
    </row>
    <row r="2074" spans="2:16" x14ac:dyDescent="0.2">
      <c r="B2074"/>
      <c r="C2074" s="36"/>
      <c r="D2074" s="93"/>
      <c r="E2074" s="15"/>
      <c r="F2074"/>
      <c r="G2074" s="25"/>
      <c r="H2074" s="15"/>
      <c r="I2074" s="62"/>
      <c r="J2074"/>
      <c r="K2074"/>
      <c r="P2074" s="36"/>
    </row>
    <row r="2075" spans="2:16" x14ac:dyDescent="0.2">
      <c r="B2075"/>
      <c r="C2075" s="36"/>
      <c r="D2075" s="93"/>
      <c r="E2075" s="15"/>
      <c r="F2075"/>
      <c r="G2075" s="25"/>
      <c r="H2075" s="15"/>
      <c r="I2075" s="62"/>
      <c r="J2075"/>
      <c r="K2075"/>
      <c r="P2075" s="36"/>
    </row>
    <row r="2076" spans="2:16" x14ac:dyDescent="0.2">
      <c r="B2076"/>
      <c r="C2076" s="36"/>
      <c r="D2076" s="93"/>
      <c r="E2076" s="15"/>
      <c r="F2076"/>
      <c r="G2076" s="25"/>
      <c r="H2076" s="15"/>
      <c r="I2076" s="62"/>
      <c r="J2076"/>
      <c r="K2076"/>
      <c r="P2076" s="36"/>
    </row>
    <row r="2077" spans="2:16" x14ac:dyDescent="0.2">
      <c r="B2077"/>
      <c r="C2077" s="36"/>
      <c r="D2077" s="93"/>
      <c r="E2077" s="15"/>
      <c r="F2077"/>
      <c r="G2077" s="25"/>
      <c r="H2077" s="15"/>
      <c r="I2077" s="62"/>
      <c r="J2077"/>
      <c r="K2077"/>
      <c r="P2077" s="36"/>
    </row>
    <row r="2078" spans="2:16" x14ac:dyDescent="0.2">
      <c r="B2078"/>
      <c r="C2078" s="36"/>
      <c r="D2078" s="93"/>
      <c r="E2078" s="15"/>
      <c r="F2078"/>
      <c r="G2078" s="25"/>
      <c r="H2078" s="15"/>
      <c r="I2078" s="62"/>
      <c r="J2078"/>
      <c r="K2078"/>
      <c r="P2078" s="36"/>
    </row>
    <row r="2079" spans="2:16" x14ac:dyDescent="0.2">
      <c r="B2079"/>
      <c r="C2079" s="36"/>
      <c r="D2079" s="93"/>
      <c r="E2079" s="15"/>
      <c r="F2079"/>
      <c r="G2079" s="25"/>
      <c r="H2079" s="15"/>
      <c r="I2079" s="62"/>
      <c r="J2079"/>
      <c r="K2079"/>
      <c r="P2079" s="36"/>
    </row>
    <row r="2080" spans="2:16" x14ac:dyDescent="0.2">
      <c r="B2080"/>
      <c r="C2080" s="36"/>
      <c r="D2080" s="93"/>
      <c r="E2080" s="15"/>
      <c r="F2080"/>
      <c r="G2080" s="25"/>
      <c r="H2080" s="15"/>
      <c r="I2080" s="62"/>
      <c r="J2080"/>
      <c r="K2080"/>
      <c r="P2080" s="36"/>
    </row>
    <row r="2081" spans="2:16" x14ac:dyDescent="0.2">
      <c r="B2081"/>
      <c r="C2081" s="36"/>
      <c r="D2081" s="93"/>
      <c r="E2081" s="15"/>
      <c r="F2081"/>
      <c r="G2081" s="25"/>
      <c r="H2081" s="15"/>
      <c r="I2081" s="62"/>
      <c r="J2081"/>
      <c r="K2081"/>
      <c r="P2081" s="36"/>
    </row>
    <row r="2082" spans="2:16" x14ac:dyDescent="0.2">
      <c r="B2082"/>
      <c r="C2082" s="36"/>
      <c r="D2082" s="93"/>
      <c r="E2082" s="15"/>
      <c r="F2082"/>
      <c r="G2082" s="25"/>
      <c r="H2082" s="15"/>
      <c r="I2082" s="62"/>
      <c r="J2082"/>
      <c r="K2082"/>
      <c r="P2082" s="36"/>
    </row>
    <row r="2083" spans="2:16" x14ac:dyDescent="0.2">
      <c r="B2083"/>
      <c r="C2083" s="36"/>
      <c r="D2083" s="93"/>
      <c r="E2083" s="15"/>
      <c r="F2083"/>
      <c r="G2083" s="25"/>
      <c r="H2083" s="15"/>
      <c r="I2083" s="62"/>
      <c r="J2083"/>
      <c r="K2083"/>
      <c r="P2083" s="36"/>
    </row>
    <row r="2084" spans="2:16" x14ac:dyDescent="0.2">
      <c r="B2084"/>
      <c r="C2084" s="36"/>
      <c r="D2084" s="93"/>
      <c r="E2084" s="15"/>
      <c r="F2084"/>
      <c r="G2084" s="25"/>
      <c r="H2084" s="15"/>
      <c r="I2084" s="62"/>
      <c r="J2084"/>
      <c r="K2084"/>
      <c r="P2084" s="36"/>
    </row>
    <row r="2085" spans="2:16" x14ac:dyDescent="0.2">
      <c r="B2085"/>
      <c r="C2085" s="36"/>
      <c r="D2085" s="93"/>
      <c r="E2085" s="15"/>
      <c r="F2085"/>
      <c r="G2085" s="25"/>
      <c r="H2085" s="15"/>
      <c r="I2085" s="62"/>
      <c r="J2085"/>
      <c r="K2085"/>
      <c r="P2085" s="36"/>
    </row>
    <row r="2086" spans="2:16" x14ac:dyDescent="0.2">
      <c r="B2086"/>
      <c r="C2086" s="36"/>
      <c r="D2086" s="93"/>
      <c r="E2086" s="15"/>
      <c r="F2086"/>
      <c r="G2086" s="25"/>
      <c r="H2086" s="15"/>
      <c r="I2086" s="62"/>
      <c r="J2086"/>
      <c r="K2086"/>
      <c r="P2086" s="36"/>
    </row>
    <row r="2087" spans="2:16" x14ac:dyDescent="0.2">
      <c r="B2087"/>
      <c r="C2087" s="36"/>
      <c r="D2087" s="93"/>
      <c r="E2087" s="15"/>
      <c r="F2087"/>
      <c r="G2087" s="25"/>
      <c r="H2087" s="15"/>
      <c r="I2087" s="62"/>
      <c r="J2087"/>
      <c r="K2087"/>
      <c r="P2087" s="36"/>
    </row>
    <row r="2088" spans="2:16" x14ac:dyDescent="0.2">
      <c r="B2088"/>
      <c r="C2088" s="36"/>
      <c r="D2088" s="93"/>
      <c r="E2088" s="15"/>
      <c r="F2088"/>
      <c r="G2088" s="25"/>
      <c r="H2088" s="15"/>
      <c r="I2088" s="62"/>
      <c r="J2088"/>
      <c r="K2088"/>
      <c r="P2088" s="36"/>
    </row>
    <row r="2089" spans="2:16" x14ac:dyDescent="0.2">
      <c r="B2089"/>
      <c r="C2089" s="36"/>
      <c r="D2089" s="93"/>
      <c r="E2089" s="15"/>
      <c r="F2089"/>
      <c r="G2089" s="25"/>
      <c r="H2089" s="15"/>
      <c r="I2089" s="62"/>
      <c r="J2089"/>
      <c r="K2089"/>
      <c r="P2089" s="36"/>
    </row>
    <row r="2090" spans="2:16" x14ac:dyDescent="0.2">
      <c r="B2090"/>
      <c r="C2090" s="36"/>
      <c r="D2090" s="93"/>
      <c r="E2090" s="15"/>
      <c r="F2090"/>
      <c r="G2090" s="25"/>
      <c r="H2090" s="15"/>
      <c r="I2090" s="62"/>
      <c r="J2090"/>
      <c r="K2090"/>
      <c r="P2090" s="36"/>
    </row>
    <row r="2091" spans="2:16" x14ac:dyDescent="0.2">
      <c r="B2091"/>
      <c r="C2091" s="36"/>
      <c r="D2091" s="93"/>
      <c r="E2091" s="15"/>
      <c r="F2091"/>
      <c r="G2091" s="25"/>
      <c r="H2091" s="15"/>
      <c r="I2091" s="62"/>
      <c r="J2091"/>
      <c r="K2091"/>
      <c r="P2091" s="36"/>
    </row>
    <row r="2092" spans="2:16" x14ac:dyDescent="0.2">
      <c r="B2092"/>
      <c r="C2092" s="36"/>
      <c r="D2092" s="93"/>
      <c r="E2092" s="15"/>
      <c r="F2092"/>
      <c r="G2092" s="25"/>
      <c r="H2092" s="15"/>
      <c r="I2092" s="62"/>
      <c r="J2092"/>
      <c r="K2092"/>
      <c r="P2092" s="36"/>
    </row>
    <row r="2093" spans="2:16" x14ac:dyDescent="0.2">
      <c r="B2093"/>
      <c r="C2093" s="36"/>
      <c r="D2093" s="93"/>
      <c r="E2093" s="15"/>
      <c r="F2093"/>
      <c r="G2093" s="25"/>
      <c r="H2093" s="15"/>
      <c r="I2093" s="62"/>
      <c r="J2093"/>
      <c r="K2093"/>
      <c r="P2093" s="36"/>
    </row>
    <row r="2094" spans="2:16" x14ac:dyDescent="0.2">
      <c r="B2094"/>
      <c r="C2094" s="36"/>
      <c r="D2094" s="93"/>
      <c r="E2094" s="15"/>
      <c r="F2094"/>
      <c r="G2094" s="25"/>
      <c r="H2094" s="15"/>
      <c r="I2094" s="62"/>
      <c r="J2094"/>
      <c r="K2094"/>
      <c r="P2094" s="36"/>
    </row>
    <row r="2095" spans="2:16" x14ac:dyDescent="0.2">
      <c r="B2095"/>
      <c r="C2095" s="36"/>
      <c r="D2095" s="93"/>
      <c r="E2095" s="15"/>
      <c r="F2095"/>
      <c r="G2095" s="25"/>
      <c r="H2095" s="15"/>
      <c r="I2095" s="62"/>
      <c r="J2095"/>
      <c r="K2095"/>
      <c r="P2095" s="36"/>
    </row>
    <row r="2096" spans="2:16" x14ac:dyDescent="0.2">
      <c r="B2096"/>
      <c r="C2096" s="36"/>
      <c r="D2096" s="93"/>
      <c r="E2096" s="15"/>
      <c r="F2096"/>
      <c r="G2096" s="25"/>
      <c r="H2096" s="15"/>
      <c r="I2096" s="62"/>
      <c r="J2096"/>
      <c r="K2096"/>
      <c r="P2096" s="36"/>
    </row>
    <row r="2097" spans="2:16" x14ac:dyDescent="0.2">
      <c r="B2097"/>
      <c r="C2097" s="36"/>
      <c r="D2097" s="93"/>
      <c r="E2097" s="15"/>
      <c r="F2097"/>
      <c r="G2097" s="25"/>
      <c r="H2097" s="15"/>
      <c r="I2097" s="62"/>
      <c r="J2097"/>
      <c r="K2097"/>
      <c r="P2097" s="36"/>
    </row>
    <row r="2098" spans="2:16" x14ac:dyDescent="0.2">
      <c r="B2098"/>
      <c r="C2098" s="36"/>
      <c r="D2098" s="93"/>
      <c r="E2098" s="15"/>
      <c r="F2098"/>
      <c r="G2098" s="25"/>
      <c r="H2098" s="15"/>
      <c r="I2098" s="62"/>
      <c r="J2098"/>
      <c r="K2098"/>
      <c r="P2098" s="36"/>
    </row>
    <row r="2099" spans="2:16" x14ac:dyDescent="0.2">
      <c r="B2099"/>
      <c r="C2099" s="36"/>
      <c r="D2099" s="93"/>
      <c r="E2099" s="15"/>
      <c r="F2099"/>
      <c r="G2099" s="25"/>
      <c r="H2099" s="15"/>
      <c r="I2099" s="62"/>
      <c r="J2099"/>
      <c r="K2099"/>
      <c r="P2099" s="36"/>
    </row>
    <row r="2100" spans="2:16" x14ac:dyDescent="0.2">
      <c r="B2100"/>
      <c r="C2100" s="36"/>
      <c r="D2100" s="93"/>
      <c r="E2100" s="15"/>
      <c r="F2100"/>
      <c r="G2100" s="25"/>
      <c r="H2100" s="15"/>
      <c r="I2100" s="62"/>
      <c r="J2100"/>
      <c r="K2100"/>
      <c r="P2100" s="36"/>
    </row>
    <row r="2101" spans="2:16" x14ac:dyDescent="0.2">
      <c r="B2101"/>
      <c r="C2101" s="36"/>
      <c r="D2101" s="93"/>
      <c r="E2101" s="15"/>
      <c r="F2101"/>
      <c r="G2101" s="25"/>
      <c r="H2101" s="15"/>
      <c r="I2101" s="62"/>
      <c r="J2101"/>
      <c r="K2101"/>
      <c r="P2101" s="36"/>
    </row>
    <row r="2102" spans="2:16" x14ac:dyDescent="0.2">
      <c r="B2102"/>
      <c r="C2102" s="36"/>
      <c r="D2102" s="93"/>
      <c r="E2102" s="15"/>
      <c r="F2102"/>
      <c r="G2102" s="25"/>
      <c r="H2102" s="15"/>
      <c r="I2102" s="62"/>
      <c r="J2102"/>
      <c r="K2102"/>
      <c r="P2102" s="36"/>
    </row>
    <row r="2103" spans="2:16" x14ac:dyDescent="0.2">
      <c r="B2103"/>
      <c r="C2103" s="36"/>
      <c r="D2103" s="93"/>
      <c r="E2103" s="15"/>
      <c r="F2103"/>
      <c r="G2103" s="25"/>
      <c r="H2103" s="15"/>
      <c r="I2103" s="62"/>
      <c r="J2103"/>
      <c r="K2103"/>
      <c r="P2103" s="36"/>
    </row>
    <row r="2104" spans="2:16" x14ac:dyDescent="0.2">
      <c r="B2104"/>
      <c r="C2104" s="36"/>
      <c r="D2104" s="93"/>
      <c r="E2104" s="15"/>
      <c r="F2104"/>
      <c r="G2104" s="25"/>
      <c r="H2104" s="15"/>
      <c r="I2104" s="62"/>
      <c r="J2104"/>
      <c r="K2104"/>
      <c r="P2104" s="36"/>
    </row>
    <row r="2105" spans="2:16" x14ac:dyDescent="0.2">
      <c r="B2105"/>
      <c r="C2105" s="36"/>
      <c r="D2105" s="93"/>
      <c r="E2105" s="15"/>
      <c r="F2105"/>
      <c r="G2105" s="25"/>
      <c r="H2105" s="15"/>
      <c r="I2105" s="62"/>
      <c r="J2105"/>
      <c r="K2105"/>
      <c r="P2105" s="36"/>
    </row>
    <row r="2106" spans="2:16" x14ac:dyDescent="0.2">
      <c r="B2106"/>
      <c r="C2106" s="36"/>
      <c r="D2106" s="93"/>
      <c r="E2106" s="15"/>
      <c r="F2106"/>
      <c r="G2106" s="25"/>
      <c r="H2106" s="15"/>
      <c r="I2106" s="62"/>
      <c r="J2106"/>
      <c r="K2106"/>
      <c r="P2106" s="36"/>
    </row>
    <row r="2107" spans="2:16" x14ac:dyDescent="0.2">
      <c r="B2107"/>
      <c r="C2107" s="36"/>
      <c r="D2107" s="93"/>
      <c r="E2107" s="15"/>
      <c r="F2107"/>
      <c r="G2107" s="25"/>
      <c r="H2107" s="15"/>
      <c r="I2107" s="62"/>
      <c r="J2107"/>
      <c r="K2107"/>
      <c r="P2107" s="36"/>
    </row>
    <row r="2108" spans="2:16" x14ac:dyDescent="0.2">
      <c r="B2108"/>
      <c r="C2108" s="36"/>
      <c r="D2108" s="93"/>
      <c r="E2108" s="15"/>
      <c r="F2108"/>
      <c r="G2108" s="25"/>
      <c r="H2108" s="15"/>
      <c r="I2108" s="62"/>
      <c r="J2108"/>
      <c r="K2108"/>
      <c r="P2108" s="36"/>
    </row>
    <row r="2109" spans="2:16" x14ac:dyDescent="0.2">
      <c r="B2109"/>
      <c r="C2109" s="36"/>
      <c r="D2109" s="93"/>
      <c r="E2109" s="15"/>
      <c r="F2109"/>
      <c r="G2109" s="25"/>
      <c r="H2109" s="15"/>
      <c r="I2109" s="62"/>
      <c r="J2109"/>
      <c r="K2109"/>
      <c r="P2109" s="36"/>
    </row>
    <row r="2110" spans="2:16" x14ac:dyDescent="0.2">
      <c r="B2110"/>
      <c r="C2110" s="36"/>
      <c r="D2110" s="93"/>
      <c r="E2110" s="15"/>
      <c r="F2110"/>
      <c r="G2110" s="25"/>
      <c r="H2110" s="15"/>
      <c r="I2110" s="62"/>
      <c r="J2110"/>
      <c r="K2110"/>
      <c r="P2110" s="36"/>
    </row>
    <row r="2111" spans="2:16" x14ac:dyDescent="0.2">
      <c r="B2111"/>
      <c r="C2111" s="36"/>
      <c r="D2111" s="93"/>
      <c r="E2111" s="15"/>
      <c r="F2111"/>
      <c r="G2111" s="25"/>
      <c r="H2111" s="15"/>
      <c r="I2111" s="62"/>
      <c r="J2111"/>
      <c r="K2111"/>
      <c r="P2111" s="36"/>
    </row>
    <row r="2112" spans="2:16" x14ac:dyDescent="0.2">
      <c r="B2112"/>
      <c r="C2112" s="36"/>
      <c r="D2112" s="93"/>
      <c r="E2112" s="15"/>
      <c r="F2112"/>
      <c r="G2112" s="25"/>
      <c r="H2112" s="15"/>
      <c r="I2112" s="62"/>
      <c r="J2112"/>
      <c r="K2112"/>
      <c r="P2112" s="36"/>
    </row>
    <row r="2113" spans="2:16" x14ac:dyDescent="0.2">
      <c r="B2113"/>
      <c r="C2113" s="36"/>
      <c r="D2113" s="93"/>
      <c r="E2113" s="15"/>
      <c r="F2113"/>
      <c r="G2113" s="25"/>
      <c r="H2113" s="15"/>
      <c r="I2113" s="62"/>
      <c r="J2113"/>
      <c r="K2113"/>
      <c r="P2113" s="36"/>
    </row>
    <row r="2114" spans="2:16" x14ac:dyDescent="0.2">
      <c r="B2114"/>
      <c r="C2114" s="36"/>
      <c r="D2114" s="93"/>
      <c r="E2114" s="15"/>
      <c r="F2114"/>
      <c r="G2114" s="25"/>
      <c r="H2114" s="15"/>
      <c r="I2114" s="62"/>
      <c r="J2114"/>
      <c r="K2114"/>
      <c r="P2114" s="36"/>
    </row>
    <row r="2115" spans="2:16" x14ac:dyDescent="0.2">
      <c r="B2115"/>
      <c r="C2115" s="36"/>
      <c r="D2115" s="93"/>
      <c r="E2115" s="15"/>
      <c r="F2115"/>
      <c r="G2115" s="25"/>
      <c r="H2115" s="15"/>
      <c r="I2115" s="62"/>
      <c r="J2115"/>
      <c r="K2115"/>
      <c r="P2115" s="36"/>
    </row>
    <row r="2116" spans="2:16" x14ac:dyDescent="0.2">
      <c r="B2116"/>
      <c r="C2116" s="36"/>
      <c r="D2116" s="93"/>
      <c r="E2116" s="15"/>
      <c r="F2116"/>
      <c r="G2116" s="25"/>
      <c r="H2116" s="15"/>
      <c r="I2116" s="62"/>
      <c r="J2116"/>
      <c r="K2116"/>
      <c r="P2116" s="36"/>
    </row>
    <row r="2117" spans="2:16" x14ac:dyDescent="0.2">
      <c r="B2117"/>
      <c r="C2117" s="36"/>
      <c r="D2117" s="93"/>
      <c r="E2117" s="15"/>
      <c r="F2117"/>
      <c r="G2117" s="25"/>
      <c r="H2117" s="15"/>
      <c r="I2117" s="62"/>
      <c r="J2117"/>
      <c r="K2117"/>
      <c r="P2117" s="36"/>
    </row>
    <row r="2118" spans="2:16" x14ac:dyDescent="0.2">
      <c r="B2118"/>
      <c r="C2118" s="36"/>
      <c r="D2118" s="93"/>
      <c r="E2118" s="15"/>
      <c r="F2118"/>
      <c r="G2118" s="25"/>
      <c r="H2118" s="15"/>
      <c r="I2118" s="62"/>
      <c r="J2118"/>
      <c r="K2118"/>
      <c r="P2118" s="36"/>
    </row>
    <row r="2119" spans="2:16" x14ac:dyDescent="0.2">
      <c r="B2119"/>
      <c r="C2119" s="36"/>
      <c r="D2119" s="93"/>
      <c r="E2119" s="15"/>
      <c r="F2119"/>
      <c r="G2119" s="25"/>
      <c r="H2119" s="15"/>
      <c r="I2119" s="62"/>
      <c r="J2119"/>
      <c r="K2119"/>
      <c r="P2119" s="36"/>
    </row>
    <row r="2120" spans="2:16" x14ac:dyDescent="0.2">
      <c r="B2120"/>
      <c r="C2120" s="36"/>
      <c r="D2120" s="93"/>
      <c r="E2120" s="15"/>
      <c r="F2120"/>
      <c r="G2120" s="25"/>
      <c r="H2120" s="15"/>
      <c r="I2120" s="62"/>
      <c r="J2120"/>
      <c r="K2120"/>
      <c r="P2120" s="36"/>
    </row>
    <row r="2121" spans="2:16" x14ac:dyDescent="0.2">
      <c r="B2121"/>
      <c r="C2121" s="36"/>
      <c r="D2121" s="93"/>
      <c r="E2121" s="15"/>
      <c r="F2121"/>
      <c r="G2121" s="25"/>
      <c r="H2121" s="15"/>
      <c r="I2121" s="62"/>
      <c r="J2121"/>
      <c r="K2121"/>
      <c r="P2121" s="36"/>
    </row>
    <row r="2122" spans="2:16" x14ac:dyDescent="0.2">
      <c r="B2122"/>
      <c r="C2122" s="36"/>
      <c r="D2122" s="93"/>
      <c r="E2122" s="15"/>
      <c r="F2122"/>
      <c r="G2122" s="25"/>
      <c r="H2122" s="15"/>
      <c r="I2122" s="62"/>
      <c r="J2122"/>
      <c r="K2122"/>
      <c r="P2122" s="36"/>
    </row>
    <row r="2123" spans="2:16" x14ac:dyDescent="0.2">
      <c r="B2123"/>
      <c r="C2123" s="36"/>
      <c r="D2123" s="93"/>
      <c r="E2123" s="15"/>
      <c r="F2123"/>
      <c r="G2123" s="25"/>
      <c r="H2123" s="15"/>
      <c r="I2123" s="62"/>
      <c r="J2123"/>
      <c r="K2123"/>
      <c r="P2123" s="36"/>
    </row>
    <row r="2124" spans="2:16" x14ac:dyDescent="0.2">
      <c r="B2124"/>
      <c r="C2124" s="36"/>
      <c r="D2124" s="93"/>
      <c r="E2124" s="15"/>
      <c r="F2124"/>
      <c r="G2124" s="25"/>
      <c r="H2124" s="15"/>
      <c r="I2124" s="62"/>
      <c r="J2124"/>
      <c r="K2124"/>
      <c r="P2124" s="36"/>
    </row>
    <row r="2125" spans="2:16" x14ac:dyDescent="0.2">
      <c r="B2125"/>
      <c r="C2125" s="36"/>
      <c r="D2125" s="93"/>
      <c r="E2125" s="15"/>
      <c r="F2125"/>
      <c r="G2125" s="25"/>
      <c r="H2125" s="15"/>
      <c r="I2125" s="62"/>
      <c r="J2125"/>
      <c r="K2125"/>
      <c r="P2125" s="36"/>
    </row>
    <row r="2126" spans="2:16" x14ac:dyDescent="0.2">
      <c r="B2126"/>
      <c r="C2126" s="36"/>
      <c r="D2126" s="93"/>
      <c r="E2126" s="15"/>
      <c r="F2126"/>
      <c r="G2126" s="25"/>
      <c r="H2126" s="15"/>
      <c r="I2126" s="62"/>
      <c r="J2126"/>
      <c r="K2126"/>
      <c r="P2126" s="36"/>
    </row>
    <row r="2127" spans="2:16" x14ac:dyDescent="0.2">
      <c r="B2127"/>
      <c r="C2127" s="36"/>
      <c r="D2127" s="93"/>
      <c r="E2127" s="15"/>
      <c r="F2127"/>
      <c r="G2127" s="25"/>
      <c r="H2127" s="15"/>
      <c r="I2127" s="62"/>
      <c r="J2127"/>
      <c r="K2127"/>
      <c r="P2127" s="36"/>
    </row>
    <row r="2128" spans="2:16" x14ac:dyDescent="0.2">
      <c r="B2128"/>
      <c r="C2128" s="36"/>
      <c r="D2128" s="93"/>
      <c r="E2128" s="15"/>
      <c r="F2128"/>
      <c r="G2128" s="25"/>
      <c r="H2128" s="15"/>
      <c r="I2128" s="62"/>
      <c r="J2128"/>
      <c r="K2128"/>
      <c r="P2128" s="36"/>
    </row>
    <row r="2129" spans="2:16" x14ac:dyDescent="0.2">
      <c r="B2129"/>
      <c r="C2129" s="36"/>
      <c r="D2129" s="93"/>
      <c r="E2129" s="15"/>
      <c r="F2129"/>
      <c r="G2129" s="25"/>
      <c r="H2129" s="15"/>
      <c r="I2129" s="62"/>
      <c r="J2129"/>
      <c r="K2129"/>
      <c r="P2129" s="36"/>
    </row>
    <row r="2130" spans="2:16" x14ac:dyDescent="0.2">
      <c r="B2130"/>
      <c r="C2130" s="36"/>
      <c r="D2130" s="93"/>
      <c r="E2130" s="15"/>
      <c r="F2130"/>
      <c r="G2130" s="25"/>
      <c r="H2130" s="15"/>
      <c r="I2130" s="62"/>
      <c r="J2130"/>
      <c r="K2130"/>
      <c r="P2130" s="36"/>
    </row>
    <row r="2131" spans="2:16" x14ac:dyDescent="0.2">
      <c r="B2131"/>
      <c r="C2131" s="36"/>
      <c r="D2131" s="93"/>
      <c r="E2131" s="15"/>
      <c r="F2131"/>
      <c r="G2131" s="25"/>
      <c r="H2131" s="15"/>
      <c r="I2131" s="62"/>
      <c r="J2131"/>
      <c r="K2131"/>
      <c r="P2131" s="36"/>
    </row>
    <row r="2132" spans="2:16" x14ac:dyDescent="0.2">
      <c r="B2132"/>
      <c r="C2132" s="36"/>
      <c r="D2132" s="93"/>
      <c r="E2132" s="15"/>
      <c r="F2132"/>
      <c r="G2132" s="25"/>
      <c r="H2132" s="15"/>
      <c r="I2132" s="62"/>
      <c r="J2132"/>
      <c r="K2132"/>
      <c r="P2132" s="36"/>
    </row>
    <row r="2133" spans="2:16" x14ac:dyDescent="0.2">
      <c r="B2133"/>
      <c r="C2133" s="36"/>
      <c r="D2133" s="93"/>
      <c r="E2133" s="15"/>
      <c r="F2133"/>
      <c r="G2133" s="25"/>
      <c r="H2133" s="15"/>
      <c r="I2133" s="62"/>
      <c r="J2133"/>
      <c r="K2133"/>
      <c r="P2133" s="36"/>
    </row>
    <row r="2134" spans="2:16" x14ac:dyDescent="0.2">
      <c r="B2134"/>
      <c r="C2134" s="36"/>
      <c r="D2134" s="93"/>
      <c r="E2134" s="15"/>
      <c r="F2134"/>
      <c r="G2134" s="25"/>
      <c r="H2134" s="15"/>
      <c r="I2134" s="62"/>
      <c r="J2134"/>
      <c r="K2134"/>
      <c r="P2134" s="36"/>
    </row>
    <row r="2135" spans="2:16" x14ac:dyDescent="0.2">
      <c r="B2135"/>
      <c r="C2135" s="36"/>
      <c r="D2135" s="93"/>
      <c r="E2135" s="15"/>
      <c r="F2135"/>
      <c r="G2135" s="25"/>
      <c r="H2135" s="15"/>
      <c r="I2135" s="62"/>
      <c r="J2135"/>
      <c r="K2135"/>
      <c r="P2135" s="36"/>
    </row>
    <row r="2136" spans="2:16" x14ac:dyDescent="0.2">
      <c r="B2136"/>
      <c r="C2136" s="36"/>
      <c r="D2136" s="93"/>
      <c r="E2136" s="15"/>
      <c r="F2136"/>
      <c r="G2136" s="25"/>
      <c r="H2136" s="15"/>
      <c r="I2136" s="62"/>
      <c r="J2136"/>
      <c r="K2136"/>
      <c r="P2136" s="36"/>
    </row>
    <row r="2137" spans="2:16" x14ac:dyDescent="0.2">
      <c r="B2137"/>
      <c r="C2137" s="36"/>
      <c r="D2137" s="93"/>
      <c r="E2137" s="15"/>
      <c r="F2137"/>
      <c r="G2137" s="25"/>
      <c r="H2137" s="15"/>
      <c r="I2137" s="62"/>
      <c r="J2137"/>
      <c r="K2137"/>
      <c r="P2137" s="36"/>
    </row>
    <row r="2138" spans="2:16" x14ac:dyDescent="0.2">
      <c r="B2138"/>
      <c r="C2138" s="36"/>
      <c r="D2138" s="93"/>
      <c r="E2138" s="15"/>
      <c r="F2138"/>
      <c r="G2138" s="25"/>
      <c r="H2138" s="15"/>
      <c r="I2138" s="62"/>
      <c r="J2138"/>
      <c r="K2138"/>
      <c r="P2138" s="36"/>
    </row>
    <row r="2139" spans="2:16" x14ac:dyDescent="0.2">
      <c r="B2139"/>
      <c r="C2139" s="36"/>
      <c r="D2139" s="93"/>
      <c r="E2139" s="15"/>
      <c r="F2139"/>
      <c r="G2139" s="25"/>
      <c r="H2139" s="15"/>
      <c r="I2139" s="62"/>
      <c r="J2139"/>
      <c r="K2139"/>
      <c r="P2139" s="36"/>
    </row>
    <row r="2140" spans="2:16" x14ac:dyDescent="0.2">
      <c r="B2140"/>
      <c r="C2140" s="36"/>
      <c r="D2140" s="93"/>
      <c r="E2140" s="15"/>
      <c r="F2140"/>
      <c r="G2140" s="25"/>
      <c r="H2140" s="15"/>
      <c r="I2140" s="62"/>
      <c r="J2140"/>
      <c r="K2140"/>
      <c r="P2140" s="36"/>
    </row>
    <row r="2141" spans="2:16" x14ac:dyDescent="0.2">
      <c r="B2141"/>
      <c r="C2141" s="36"/>
      <c r="D2141" s="93"/>
      <c r="E2141" s="15"/>
      <c r="F2141"/>
      <c r="G2141" s="25"/>
      <c r="H2141" s="15"/>
      <c r="I2141" s="62"/>
      <c r="J2141"/>
      <c r="K2141"/>
      <c r="P2141" s="36"/>
    </row>
    <row r="2142" spans="2:16" x14ac:dyDescent="0.2">
      <c r="B2142"/>
      <c r="C2142" s="36"/>
      <c r="D2142" s="93"/>
      <c r="E2142" s="15"/>
      <c r="F2142"/>
      <c r="G2142" s="25"/>
      <c r="H2142" s="15"/>
      <c r="I2142" s="62"/>
      <c r="J2142"/>
      <c r="K2142"/>
      <c r="P2142" s="36"/>
    </row>
    <row r="2143" spans="2:16" x14ac:dyDescent="0.2">
      <c r="B2143"/>
      <c r="C2143" s="36"/>
      <c r="D2143" s="93"/>
      <c r="E2143" s="15"/>
      <c r="F2143"/>
      <c r="G2143" s="25"/>
      <c r="H2143" s="15"/>
      <c r="I2143" s="62"/>
      <c r="J2143"/>
      <c r="K2143"/>
      <c r="P2143" s="36"/>
    </row>
    <row r="2144" spans="2:16" x14ac:dyDescent="0.2">
      <c r="B2144"/>
      <c r="C2144" s="36"/>
      <c r="D2144" s="93"/>
      <c r="E2144" s="15"/>
      <c r="F2144"/>
      <c r="G2144" s="25"/>
      <c r="H2144" s="15"/>
      <c r="I2144" s="62"/>
      <c r="J2144"/>
      <c r="K2144"/>
      <c r="P2144" s="36"/>
    </row>
    <row r="2145" spans="2:16" x14ac:dyDescent="0.2">
      <c r="B2145"/>
      <c r="C2145" s="36"/>
      <c r="D2145" s="93"/>
      <c r="E2145" s="15"/>
      <c r="F2145"/>
      <c r="G2145" s="25"/>
      <c r="H2145" s="15"/>
      <c r="I2145" s="62"/>
      <c r="J2145"/>
      <c r="K2145"/>
      <c r="P2145" s="36"/>
    </row>
    <row r="2146" spans="2:16" x14ac:dyDescent="0.2">
      <c r="B2146"/>
      <c r="C2146" s="36"/>
      <c r="D2146" s="93"/>
      <c r="E2146" s="15"/>
      <c r="F2146"/>
      <c r="G2146" s="25"/>
      <c r="H2146" s="15"/>
      <c r="I2146" s="62"/>
      <c r="J2146"/>
      <c r="K2146"/>
      <c r="P2146" s="36"/>
    </row>
    <row r="2147" spans="2:16" x14ac:dyDescent="0.2">
      <c r="B2147"/>
      <c r="C2147" s="36"/>
      <c r="D2147" s="93"/>
      <c r="E2147" s="15"/>
      <c r="F2147"/>
      <c r="G2147" s="25"/>
      <c r="H2147" s="15"/>
      <c r="I2147" s="62"/>
      <c r="J2147"/>
      <c r="K2147"/>
      <c r="P2147" s="36"/>
    </row>
    <row r="2148" spans="2:16" x14ac:dyDescent="0.2">
      <c r="B2148"/>
      <c r="C2148" s="36"/>
      <c r="D2148" s="93"/>
      <c r="E2148" s="15"/>
      <c r="F2148"/>
      <c r="G2148" s="25"/>
      <c r="H2148" s="15"/>
      <c r="I2148" s="62"/>
      <c r="J2148"/>
      <c r="K2148"/>
      <c r="P2148" s="36"/>
    </row>
    <row r="2149" spans="2:16" x14ac:dyDescent="0.2">
      <c r="B2149"/>
      <c r="C2149" s="36"/>
      <c r="D2149" s="93"/>
      <c r="E2149" s="15"/>
      <c r="F2149"/>
      <c r="G2149" s="25"/>
      <c r="H2149" s="15"/>
      <c r="I2149" s="62"/>
      <c r="J2149"/>
      <c r="K2149"/>
      <c r="P2149" s="36"/>
    </row>
    <row r="2150" spans="2:16" x14ac:dyDescent="0.2">
      <c r="B2150"/>
      <c r="C2150" s="36"/>
      <c r="D2150" s="93"/>
      <c r="E2150" s="15"/>
      <c r="F2150"/>
      <c r="G2150" s="25"/>
      <c r="H2150" s="15"/>
      <c r="I2150" s="62"/>
      <c r="J2150"/>
      <c r="K2150"/>
      <c r="P2150" s="36"/>
    </row>
    <row r="2151" spans="2:16" x14ac:dyDescent="0.2">
      <c r="B2151"/>
      <c r="C2151" s="36"/>
      <c r="D2151" s="93"/>
      <c r="E2151" s="15"/>
      <c r="F2151"/>
      <c r="G2151" s="25"/>
      <c r="H2151" s="15"/>
      <c r="I2151" s="62"/>
      <c r="J2151"/>
      <c r="K2151"/>
      <c r="P2151" s="36"/>
    </row>
    <row r="2152" spans="2:16" x14ac:dyDescent="0.2">
      <c r="B2152"/>
      <c r="C2152" s="36"/>
      <c r="D2152" s="93"/>
      <c r="E2152" s="15"/>
      <c r="F2152"/>
      <c r="G2152" s="25"/>
      <c r="H2152" s="15"/>
      <c r="I2152" s="62"/>
      <c r="J2152"/>
      <c r="K2152"/>
      <c r="P2152" s="36"/>
    </row>
    <row r="2153" spans="2:16" x14ac:dyDescent="0.2">
      <c r="B2153"/>
      <c r="C2153" s="36"/>
      <c r="D2153" s="93"/>
      <c r="E2153" s="15"/>
      <c r="F2153"/>
      <c r="G2153" s="25"/>
      <c r="H2153" s="15"/>
      <c r="I2153" s="62"/>
      <c r="J2153"/>
      <c r="K2153"/>
      <c r="P2153" s="36"/>
    </row>
    <row r="2154" spans="2:16" x14ac:dyDescent="0.2">
      <c r="B2154"/>
      <c r="C2154" s="36"/>
      <c r="D2154" s="93"/>
      <c r="E2154" s="15"/>
      <c r="F2154"/>
      <c r="G2154" s="25"/>
      <c r="H2154" s="15"/>
      <c r="I2154" s="62"/>
      <c r="J2154"/>
      <c r="K2154"/>
      <c r="P2154" s="36"/>
    </row>
    <row r="2155" spans="2:16" x14ac:dyDescent="0.2">
      <c r="B2155"/>
      <c r="C2155" s="36"/>
      <c r="D2155" s="93"/>
      <c r="E2155" s="15"/>
      <c r="F2155"/>
      <c r="G2155" s="25"/>
      <c r="H2155" s="15"/>
      <c r="I2155" s="62"/>
      <c r="J2155"/>
      <c r="K2155"/>
      <c r="P2155" s="36"/>
    </row>
    <row r="2156" spans="2:16" x14ac:dyDescent="0.2">
      <c r="B2156"/>
      <c r="C2156" s="36"/>
      <c r="D2156" s="93"/>
      <c r="E2156" s="15"/>
      <c r="F2156"/>
      <c r="G2156" s="25"/>
      <c r="H2156" s="15"/>
      <c r="I2156" s="62"/>
      <c r="J2156"/>
      <c r="K2156"/>
      <c r="P2156" s="36"/>
    </row>
    <row r="2157" spans="2:16" x14ac:dyDescent="0.2">
      <c r="B2157"/>
      <c r="C2157" s="36"/>
      <c r="D2157" s="93"/>
      <c r="E2157" s="15"/>
      <c r="F2157"/>
      <c r="G2157" s="25"/>
      <c r="H2157" s="15"/>
      <c r="I2157" s="62"/>
      <c r="J2157"/>
      <c r="K2157"/>
      <c r="P2157" s="36"/>
    </row>
    <row r="2158" spans="2:16" x14ac:dyDescent="0.2">
      <c r="B2158"/>
      <c r="C2158" s="36"/>
      <c r="D2158" s="93"/>
      <c r="E2158" s="15"/>
      <c r="F2158"/>
      <c r="G2158" s="25"/>
      <c r="H2158" s="15"/>
      <c r="I2158" s="62"/>
      <c r="J2158"/>
      <c r="K2158"/>
      <c r="P2158" s="36"/>
    </row>
    <row r="2159" spans="2:16" x14ac:dyDescent="0.2">
      <c r="B2159"/>
      <c r="C2159" s="36"/>
      <c r="D2159" s="93"/>
      <c r="E2159" s="15"/>
      <c r="F2159"/>
      <c r="G2159" s="25"/>
      <c r="H2159" s="15"/>
      <c r="I2159" s="62"/>
      <c r="J2159"/>
      <c r="K2159"/>
      <c r="P2159" s="36"/>
    </row>
    <row r="2160" spans="2:16" x14ac:dyDescent="0.2">
      <c r="B2160"/>
      <c r="C2160" s="36"/>
      <c r="D2160" s="93"/>
      <c r="E2160" s="15"/>
      <c r="F2160"/>
      <c r="G2160" s="25"/>
      <c r="H2160" s="15"/>
      <c r="I2160" s="62"/>
      <c r="J2160"/>
      <c r="K2160"/>
      <c r="P2160" s="36"/>
    </row>
    <row r="2161" spans="2:16" x14ac:dyDescent="0.2">
      <c r="B2161"/>
      <c r="C2161" s="36"/>
      <c r="D2161" s="93"/>
      <c r="E2161" s="15"/>
      <c r="F2161"/>
      <c r="G2161" s="25"/>
      <c r="H2161" s="15"/>
      <c r="I2161" s="62"/>
      <c r="J2161"/>
      <c r="K2161"/>
      <c r="P2161" s="36"/>
    </row>
    <row r="2162" spans="2:16" x14ac:dyDescent="0.2">
      <c r="B2162"/>
      <c r="C2162" s="36"/>
      <c r="D2162" s="93"/>
      <c r="E2162" s="15"/>
      <c r="F2162"/>
      <c r="G2162" s="25"/>
      <c r="H2162" s="15"/>
      <c r="I2162" s="62"/>
      <c r="J2162"/>
      <c r="K2162"/>
      <c r="P2162" s="36"/>
    </row>
    <row r="2163" spans="2:16" x14ac:dyDescent="0.2">
      <c r="B2163"/>
      <c r="C2163" s="36"/>
      <c r="D2163" s="93"/>
      <c r="E2163" s="15"/>
      <c r="F2163"/>
      <c r="G2163" s="25"/>
      <c r="H2163" s="15"/>
      <c r="I2163" s="62"/>
      <c r="J2163"/>
      <c r="K2163"/>
      <c r="P2163" s="36"/>
    </row>
    <row r="2164" spans="2:16" x14ac:dyDescent="0.2">
      <c r="B2164"/>
      <c r="C2164" s="36"/>
      <c r="D2164" s="93"/>
      <c r="E2164" s="15"/>
      <c r="F2164"/>
      <c r="G2164" s="25"/>
      <c r="H2164" s="15"/>
      <c r="I2164" s="62"/>
      <c r="J2164"/>
      <c r="K2164"/>
      <c r="P2164" s="36"/>
    </row>
    <row r="2165" spans="2:16" x14ac:dyDescent="0.2">
      <c r="B2165"/>
      <c r="C2165" s="36"/>
      <c r="D2165" s="93"/>
      <c r="E2165" s="15"/>
      <c r="F2165"/>
      <c r="G2165" s="25"/>
      <c r="H2165" s="15"/>
      <c r="I2165" s="62"/>
      <c r="J2165"/>
      <c r="K2165"/>
      <c r="P2165" s="36"/>
    </row>
    <row r="2166" spans="2:16" x14ac:dyDescent="0.2">
      <c r="B2166"/>
      <c r="C2166" s="36"/>
      <c r="D2166" s="93"/>
      <c r="E2166" s="15"/>
      <c r="F2166"/>
      <c r="G2166" s="25"/>
      <c r="H2166" s="15"/>
      <c r="I2166" s="62"/>
      <c r="J2166"/>
      <c r="K2166"/>
      <c r="P2166" s="36"/>
    </row>
    <row r="2167" spans="2:16" x14ac:dyDescent="0.2">
      <c r="B2167"/>
      <c r="C2167" s="36"/>
      <c r="D2167" s="93"/>
      <c r="E2167" s="15"/>
      <c r="F2167"/>
      <c r="G2167" s="25"/>
      <c r="H2167" s="15"/>
      <c r="I2167" s="62"/>
      <c r="J2167"/>
      <c r="K2167"/>
      <c r="P2167" s="36"/>
    </row>
    <row r="2168" spans="2:16" x14ac:dyDescent="0.2">
      <c r="B2168"/>
      <c r="C2168" s="36"/>
      <c r="D2168" s="93"/>
      <c r="E2168" s="15"/>
      <c r="F2168"/>
      <c r="G2168" s="25"/>
      <c r="H2168" s="15"/>
      <c r="I2168" s="62"/>
      <c r="J2168"/>
      <c r="K2168"/>
      <c r="P2168" s="36"/>
    </row>
    <row r="2169" spans="2:16" x14ac:dyDescent="0.2">
      <c r="B2169"/>
      <c r="C2169" s="36"/>
      <c r="D2169" s="93"/>
      <c r="E2169" s="15"/>
      <c r="F2169"/>
      <c r="G2169" s="25"/>
      <c r="H2169" s="15"/>
      <c r="I2169" s="62"/>
      <c r="J2169"/>
      <c r="K2169"/>
      <c r="P2169" s="36"/>
    </row>
    <row r="2170" spans="2:16" x14ac:dyDescent="0.2">
      <c r="B2170"/>
      <c r="C2170" s="36"/>
      <c r="D2170" s="93"/>
      <c r="E2170" s="15"/>
      <c r="F2170"/>
      <c r="G2170" s="25"/>
      <c r="H2170" s="15"/>
      <c r="I2170" s="62"/>
      <c r="J2170"/>
      <c r="K2170"/>
      <c r="P2170" s="36"/>
    </row>
    <row r="2171" spans="2:16" x14ac:dyDescent="0.2">
      <c r="B2171"/>
      <c r="C2171" s="36"/>
      <c r="D2171" s="93"/>
      <c r="E2171" s="15"/>
      <c r="F2171"/>
      <c r="G2171" s="25"/>
      <c r="H2171" s="15"/>
      <c r="I2171" s="62"/>
      <c r="J2171"/>
      <c r="K2171"/>
      <c r="P2171" s="36"/>
    </row>
    <row r="2172" spans="2:16" x14ac:dyDescent="0.2">
      <c r="B2172"/>
      <c r="C2172" s="36"/>
      <c r="D2172" s="93"/>
      <c r="E2172" s="15"/>
      <c r="F2172"/>
      <c r="G2172" s="25"/>
      <c r="H2172" s="15"/>
      <c r="I2172" s="62"/>
      <c r="J2172"/>
      <c r="K2172"/>
      <c r="P2172" s="36"/>
    </row>
    <row r="2173" spans="2:16" x14ac:dyDescent="0.2">
      <c r="B2173"/>
      <c r="C2173" s="36"/>
      <c r="D2173" s="93"/>
      <c r="E2173" s="15"/>
      <c r="F2173"/>
      <c r="G2173" s="25"/>
      <c r="H2173" s="15"/>
      <c r="I2173" s="62"/>
      <c r="J2173"/>
      <c r="K2173"/>
      <c r="P2173" s="36"/>
    </row>
    <row r="2174" spans="2:16" x14ac:dyDescent="0.2">
      <c r="B2174"/>
      <c r="C2174" s="36"/>
      <c r="D2174" s="93"/>
      <c r="E2174" s="15"/>
      <c r="F2174"/>
      <c r="G2174" s="25"/>
      <c r="H2174" s="15"/>
      <c r="I2174" s="62"/>
      <c r="J2174"/>
      <c r="K2174"/>
      <c r="P2174" s="36"/>
    </row>
    <row r="2175" spans="2:16" x14ac:dyDescent="0.2">
      <c r="B2175"/>
      <c r="C2175" s="36"/>
      <c r="D2175" s="93"/>
      <c r="E2175" s="15"/>
      <c r="F2175"/>
      <c r="G2175" s="25"/>
      <c r="H2175" s="15"/>
      <c r="I2175" s="62"/>
      <c r="J2175"/>
      <c r="K2175"/>
      <c r="P2175" s="36"/>
    </row>
    <row r="2176" spans="2:16" x14ac:dyDescent="0.2">
      <c r="B2176"/>
      <c r="C2176" s="36"/>
      <c r="D2176" s="93"/>
      <c r="E2176" s="15"/>
      <c r="F2176"/>
      <c r="G2176" s="25"/>
      <c r="H2176" s="15"/>
      <c r="I2176" s="62"/>
      <c r="J2176"/>
      <c r="K2176"/>
      <c r="P2176" s="36"/>
    </row>
    <row r="2177" spans="2:16" x14ac:dyDescent="0.2">
      <c r="B2177"/>
      <c r="C2177" s="36"/>
      <c r="D2177" s="93"/>
      <c r="E2177" s="15"/>
      <c r="F2177"/>
      <c r="G2177" s="25"/>
      <c r="H2177" s="15"/>
      <c r="I2177" s="62"/>
      <c r="J2177"/>
      <c r="K2177"/>
      <c r="P2177" s="36"/>
    </row>
    <row r="2178" spans="2:16" x14ac:dyDescent="0.2">
      <c r="B2178"/>
      <c r="C2178" s="36"/>
      <c r="D2178" s="93"/>
      <c r="E2178" s="15"/>
      <c r="F2178"/>
      <c r="G2178" s="25"/>
      <c r="H2178" s="15"/>
      <c r="I2178" s="62"/>
      <c r="J2178"/>
      <c r="K2178"/>
      <c r="P2178" s="36"/>
    </row>
    <row r="2179" spans="2:16" x14ac:dyDescent="0.2">
      <c r="B2179"/>
      <c r="C2179" s="36"/>
      <c r="D2179" s="93"/>
      <c r="E2179" s="15"/>
      <c r="F2179"/>
      <c r="G2179" s="25"/>
      <c r="H2179" s="15"/>
      <c r="I2179" s="62"/>
      <c r="J2179"/>
      <c r="K2179"/>
      <c r="P2179" s="36"/>
    </row>
    <row r="2180" spans="2:16" x14ac:dyDescent="0.2">
      <c r="B2180"/>
      <c r="C2180" s="36"/>
      <c r="D2180" s="93"/>
      <c r="E2180" s="15"/>
      <c r="F2180"/>
      <c r="G2180" s="25"/>
      <c r="H2180" s="15"/>
      <c r="I2180" s="62"/>
      <c r="J2180"/>
      <c r="K2180"/>
      <c r="P2180" s="36"/>
    </row>
    <row r="2181" spans="2:16" x14ac:dyDescent="0.2">
      <c r="B2181"/>
      <c r="C2181" s="36"/>
      <c r="D2181" s="93"/>
      <c r="E2181" s="15"/>
      <c r="F2181"/>
      <c r="G2181" s="25"/>
      <c r="H2181" s="15"/>
      <c r="I2181" s="62"/>
      <c r="J2181"/>
      <c r="K2181"/>
      <c r="P2181" s="36"/>
    </row>
    <row r="2182" spans="2:16" x14ac:dyDescent="0.2">
      <c r="B2182"/>
      <c r="C2182" s="36"/>
      <c r="D2182" s="93"/>
      <c r="E2182" s="15"/>
      <c r="F2182"/>
      <c r="G2182" s="25"/>
      <c r="H2182" s="15"/>
      <c r="I2182" s="62"/>
      <c r="J2182"/>
      <c r="K2182"/>
      <c r="P2182" s="36"/>
    </row>
    <row r="2183" spans="2:16" x14ac:dyDescent="0.2">
      <c r="B2183"/>
      <c r="C2183" s="36"/>
      <c r="D2183" s="93"/>
      <c r="E2183" s="15"/>
      <c r="F2183"/>
      <c r="G2183" s="25"/>
      <c r="H2183" s="15"/>
      <c r="I2183" s="62"/>
      <c r="J2183"/>
      <c r="K2183"/>
      <c r="P2183" s="36"/>
    </row>
    <row r="2184" spans="2:16" x14ac:dyDescent="0.2">
      <c r="B2184"/>
      <c r="C2184" s="36"/>
      <c r="D2184" s="93"/>
      <c r="E2184" s="15"/>
      <c r="F2184"/>
      <c r="G2184" s="25"/>
      <c r="H2184" s="15"/>
      <c r="I2184" s="62"/>
      <c r="J2184"/>
      <c r="K2184"/>
      <c r="P2184" s="36"/>
    </row>
    <row r="2185" spans="2:16" x14ac:dyDescent="0.2">
      <c r="B2185"/>
      <c r="C2185" s="36"/>
      <c r="D2185" s="93"/>
      <c r="E2185" s="15"/>
      <c r="F2185"/>
      <c r="G2185" s="25"/>
      <c r="H2185" s="15"/>
      <c r="I2185" s="62"/>
      <c r="J2185"/>
      <c r="K2185"/>
      <c r="P2185" s="36"/>
    </row>
    <row r="2186" spans="2:16" x14ac:dyDescent="0.2">
      <c r="B2186"/>
      <c r="C2186" s="36"/>
      <c r="D2186" s="93"/>
      <c r="E2186" s="15"/>
      <c r="F2186"/>
      <c r="G2186" s="25"/>
      <c r="H2186" s="15"/>
      <c r="I2186" s="62"/>
      <c r="J2186"/>
      <c r="K2186"/>
      <c r="P2186" s="36"/>
    </row>
    <row r="2187" spans="2:16" x14ac:dyDescent="0.2">
      <c r="B2187"/>
      <c r="C2187" s="36"/>
      <c r="D2187" s="93"/>
      <c r="E2187" s="15"/>
      <c r="F2187"/>
      <c r="G2187" s="25"/>
      <c r="H2187" s="15"/>
      <c r="I2187" s="62"/>
      <c r="J2187"/>
      <c r="K2187"/>
      <c r="P2187" s="36"/>
    </row>
    <row r="2188" spans="2:16" x14ac:dyDescent="0.2">
      <c r="B2188"/>
      <c r="C2188" s="36"/>
      <c r="D2188" s="93"/>
      <c r="E2188" s="15"/>
      <c r="F2188"/>
      <c r="G2188" s="25"/>
      <c r="H2188" s="15"/>
      <c r="I2188" s="62"/>
      <c r="J2188"/>
      <c r="K2188"/>
      <c r="P2188" s="36"/>
    </row>
    <row r="2189" spans="2:16" x14ac:dyDescent="0.2">
      <c r="B2189"/>
      <c r="C2189" s="36"/>
      <c r="D2189" s="93"/>
      <c r="E2189" s="15"/>
      <c r="F2189"/>
      <c r="G2189" s="25"/>
      <c r="H2189" s="15"/>
      <c r="I2189" s="62"/>
      <c r="J2189"/>
      <c r="K2189"/>
      <c r="P2189" s="36"/>
    </row>
    <row r="2190" spans="2:16" x14ac:dyDescent="0.2">
      <c r="B2190"/>
      <c r="C2190" s="36"/>
      <c r="D2190" s="93"/>
      <c r="E2190" s="15"/>
      <c r="F2190"/>
      <c r="G2190" s="25"/>
      <c r="H2190" s="15"/>
      <c r="I2190" s="62"/>
      <c r="J2190"/>
      <c r="K2190"/>
      <c r="P2190" s="36"/>
    </row>
    <row r="2191" spans="2:16" x14ac:dyDescent="0.2">
      <c r="B2191"/>
      <c r="C2191" s="36"/>
      <c r="D2191" s="93"/>
      <c r="E2191" s="15"/>
      <c r="F2191"/>
      <c r="G2191" s="25"/>
      <c r="H2191" s="15"/>
      <c r="I2191" s="62"/>
      <c r="J2191"/>
      <c r="K2191"/>
      <c r="P2191" s="36"/>
    </row>
    <row r="2192" spans="2:16" x14ac:dyDescent="0.2">
      <c r="B2192"/>
      <c r="C2192" s="36"/>
      <c r="D2192" s="93"/>
      <c r="E2192" s="15"/>
      <c r="F2192"/>
      <c r="G2192" s="25"/>
      <c r="H2192" s="15"/>
      <c r="I2192" s="62"/>
      <c r="J2192"/>
      <c r="K2192"/>
      <c r="P2192" s="36"/>
    </row>
    <row r="2193" spans="2:16" x14ac:dyDescent="0.2">
      <c r="B2193"/>
      <c r="C2193" s="36"/>
      <c r="D2193" s="93"/>
      <c r="E2193" s="15"/>
      <c r="F2193"/>
      <c r="G2193" s="25"/>
      <c r="H2193" s="15"/>
      <c r="I2193" s="62"/>
      <c r="J2193"/>
      <c r="K2193"/>
      <c r="P2193" s="36"/>
    </row>
    <row r="2194" spans="2:16" x14ac:dyDescent="0.2">
      <c r="B2194"/>
      <c r="C2194" s="36"/>
      <c r="D2194" s="93"/>
      <c r="E2194" s="15"/>
      <c r="F2194"/>
      <c r="G2194" s="25"/>
      <c r="H2194" s="15"/>
      <c r="I2194" s="62"/>
      <c r="J2194"/>
      <c r="K2194"/>
      <c r="P2194" s="36"/>
    </row>
    <row r="2195" spans="2:16" x14ac:dyDescent="0.2">
      <c r="B2195"/>
      <c r="C2195" s="36"/>
      <c r="D2195" s="93"/>
      <c r="E2195" s="15"/>
      <c r="F2195"/>
      <c r="G2195" s="25"/>
      <c r="H2195" s="15"/>
      <c r="I2195" s="62"/>
      <c r="J2195"/>
      <c r="K2195"/>
      <c r="P2195" s="36"/>
    </row>
    <row r="2196" spans="2:16" x14ac:dyDescent="0.2">
      <c r="B2196"/>
      <c r="C2196" s="36"/>
      <c r="D2196" s="93"/>
      <c r="E2196" s="15"/>
      <c r="F2196"/>
      <c r="G2196" s="25"/>
      <c r="H2196" s="15"/>
      <c r="I2196" s="62"/>
      <c r="J2196"/>
      <c r="K2196"/>
      <c r="P2196" s="36"/>
    </row>
    <row r="2197" spans="2:16" x14ac:dyDescent="0.2">
      <c r="B2197"/>
      <c r="C2197" s="36"/>
      <c r="D2197" s="93"/>
      <c r="E2197" s="15"/>
      <c r="F2197"/>
      <c r="G2197" s="25"/>
      <c r="H2197" s="15"/>
      <c r="I2197" s="62"/>
      <c r="J2197"/>
      <c r="K2197"/>
      <c r="P2197" s="36"/>
    </row>
    <row r="2198" spans="2:16" x14ac:dyDescent="0.2">
      <c r="B2198"/>
      <c r="C2198" s="36"/>
      <c r="D2198" s="93"/>
      <c r="E2198" s="15"/>
      <c r="F2198"/>
      <c r="G2198" s="25"/>
      <c r="H2198" s="15"/>
      <c r="I2198" s="62"/>
      <c r="J2198"/>
      <c r="K2198"/>
      <c r="P2198" s="36"/>
    </row>
    <row r="2199" spans="2:16" x14ac:dyDescent="0.2">
      <c r="B2199"/>
      <c r="C2199" s="36"/>
      <c r="D2199" s="93"/>
      <c r="E2199" s="15"/>
      <c r="F2199"/>
      <c r="G2199" s="25"/>
      <c r="H2199" s="15"/>
      <c r="I2199" s="62"/>
      <c r="J2199"/>
      <c r="K2199"/>
      <c r="P2199" s="36"/>
    </row>
    <row r="2200" spans="2:16" x14ac:dyDescent="0.2">
      <c r="B2200"/>
      <c r="C2200" s="36"/>
      <c r="D2200" s="93"/>
      <c r="E2200" s="15"/>
      <c r="F2200"/>
      <c r="G2200" s="25"/>
      <c r="H2200" s="15"/>
      <c r="I2200" s="62"/>
      <c r="J2200"/>
      <c r="K2200"/>
      <c r="P2200" s="36"/>
    </row>
    <row r="2201" spans="2:16" x14ac:dyDescent="0.2">
      <c r="B2201"/>
      <c r="C2201" s="36"/>
      <c r="D2201" s="93"/>
      <c r="E2201" s="15"/>
      <c r="F2201"/>
      <c r="G2201" s="25"/>
      <c r="H2201" s="15"/>
      <c r="I2201" s="62"/>
      <c r="J2201"/>
      <c r="K2201"/>
      <c r="P2201" s="36"/>
    </row>
    <row r="2202" spans="2:16" x14ac:dyDescent="0.2">
      <c r="B2202"/>
      <c r="C2202" s="36"/>
      <c r="D2202" s="93"/>
      <c r="E2202" s="15"/>
      <c r="F2202"/>
      <c r="G2202" s="25"/>
      <c r="H2202" s="15"/>
      <c r="I2202" s="62"/>
      <c r="J2202"/>
      <c r="K2202"/>
      <c r="P2202" s="36"/>
    </row>
    <row r="2203" spans="2:16" x14ac:dyDescent="0.2">
      <c r="B2203"/>
      <c r="C2203" s="36"/>
      <c r="D2203" s="93"/>
      <c r="E2203" s="15"/>
      <c r="F2203"/>
      <c r="G2203" s="25"/>
      <c r="H2203" s="15"/>
      <c r="I2203" s="62"/>
      <c r="J2203"/>
      <c r="K2203"/>
      <c r="P2203" s="36"/>
    </row>
    <row r="2204" spans="2:16" x14ac:dyDescent="0.2">
      <c r="B2204"/>
      <c r="C2204" s="36"/>
      <c r="D2204" s="93"/>
      <c r="E2204" s="15"/>
      <c r="F2204"/>
      <c r="G2204" s="25"/>
      <c r="H2204" s="15"/>
      <c r="I2204" s="62"/>
      <c r="J2204"/>
      <c r="K2204"/>
      <c r="P2204" s="36"/>
    </row>
    <row r="2205" spans="2:16" x14ac:dyDescent="0.2">
      <c r="B2205"/>
      <c r="C2205" s="36"/>
      <c r="D2205" s="93"/>
      <c r="E2205" s="15"/>
      <c r="F2205"/>
      <c r="G2205" s="25"/>
      <c r="H2205" s="15"/>
      <c r="I2205" s="62"/>
      <c r="J2205"/>
      <c r="K2205"/>
      <c r="P2205" s="36"/>
    </row>
    <row r="2206" spans="2:16" x14ac:dyDescent="0.2">
      <c r="B2206"/>
      <c r="C2206" s="36"/>
      <c r="D2206" s="93"/>
      <c r="E2206" s="15"/>
      <c r="F2206"/>
      <c r="G2206" s="25"/>
      <c r="H2206" s="15"/>
      <c r="I2206" s="62"/>
      <c r="J2206"/>
      <c r="K2206"/>
      <c r="P2206" s="36"/>
    </row>
    <row r="2207" spans="2:16" x14ac:dyDescent="0.2">
      <c r="B2207"/>
      <c r="C2207" s="36"/>
      <c r="D2207" s="93"/>
      <c r="E2207" s="15"/>
      <c r="F2207"/>
      <c r="G2207" s="25"/>
      <c r="H2207" s="15"/>
      <c r="I2207" s="62"/>
      <c r="J2207"/>
      <c r="K2207"/>
      <c r="P2207" s="36"/>
    </row>
    <row r="2208" spans="2:16" x14ac:dyDescent="0.2">
      <c r="B2208"/>
      <c r="C2208" s="36"/>
      <c r="D2208" s="93"/>
      <c r="E2208" s="15"/>
      <c r="F2208"/>
      <c r="G2208" s="25"/>
      <c r="H2208" s="15"/>
      <c r="I2208" s="62"/>
      <c r="J2208"/>
      <c r="K2208"/>
      <c r="P2208" s="36"/>
    </row>
    <row r="2209" spans="2:16" x14ac:dyDescent="0.2">
      <c r="B2209"/>
      <c r="C2209" s="36"/>
      <c r="D2209" s="93"/>
      <c r="E2209" s="15"/>
      <c r="F2209"/>
      <c r="G2209" s="25"/>
      <c r="H2209" s="15"/>
      <c r="I2209" s="62"/>
      <c r="J2209"/>
      <c r="K2209"/>
      <c r="P2209" s="36"/>
    </row>
    <row r="2210" spans="2:16" x14ac:dyDescent="0.2">
      <c r="B2210"/>
      <c r="C2210" s="36"/>
      <c r="D2210" s="93"/>
      <c r="E2210" s="15"/>
      <c r="F2210"/>
      <c r="G2210" s="25"/>
      <c r="H2210" s="15"/>
      <c r="I2210" s="62"/>
      <c r="J2210"/>
      <c r="K2210"/>
      <c r="P2210" s="36"/>
    </row>
    <row r="2211" spans="2:16" x14ac:dyDescent="0.2">
      <c r="B2211"/>
      <c r="C2211" s="36"/>
      <c r="D2211" s="93"/>
      <c r="E2211" s="15"/>
      <c r="F2211"/>
      <c r="G2211" s="25"/>
      <c r="H2211" s="15"/>
      <c r="I2211" s="62"/>
      <c r="J2211"/>
      <c r="K2211"/>
      <c r="P2211" s="36"/>
    </row>
    <row r="2212" spans="2:16" x14ac:dyDescent="0.2">
      <c r="B2212"/>
      <c r="C2212" s="36"/>
      <c r="D2212" s="93"/>
      <c r="E2212" s="15"/>
      <c r="F2212"/>
      <c r="G2212" s="25"/>
      <c r="H2212" s="15"/>
      <c r="I2212" s="62"/>
      <c r="J2212"/>
      <c r="K2212"/>
      <c r="P2212" s="36"/>
    </row>
    <row r="2213" spans="2:16" x14ac:dyDescent="0.2">
      <c r="B2213"/>
      <c r="C2213" s="36"/>
      <c r="D2213" s="93"/>
      <c r="E2213" s="15"/>
      <c r="F2213"/>
      <c r="G2213" s="25"/>
      <c r="H2213" s="15"/>
      <c r="I2213" s="62"/>
      <c r="J2213"/>
      <c r="K2213"/>
      <c r="P2213" s="36"/>
    </row>
    <row r="2214" spans="2:16" x14ac:dyDescent="0.2">
      <c r="B2214"/>
      <c r="C2214" s="36"/>
      <c r="D2214" s="93"/>
      <c r="E2214" s="15"/>
      <c r="F2214"/>
      <c r="G2214" s="25"/>
      <c r="H2214" s="15"/>
      <c r="I2214" s="62"/>
      <c r="J2214"/>
      <c r="K2214"/>
      <c r="P2214" s="36"/>
    </row>
    <row r="2215" spans="2:16" x14ac:dyDescent="0.2">
      <c r="B2215"/>
      <c r="C2215" s="36"/>
      <c r="D2215" s="93"/>
      <c r="E2215" s="15"/>
      <c r="F2215"/>
      <c r="G2215" s="25"/>
      <c r="H2215" s="15"/>
      <c r="I2215" s="62"/>
      <c r="J2215"/>
      <c r="K2215"/>
      <c r="P2215" s="36"/>
    </row>
    <row r="2216" spans="2:16" x14ac:dyDescent="0.2">
      <c r="B2216"/>
      <c r="C2216" s="36"/>
      <c r="D2216" s="93"/>
      <c r="E2216" s="15"/>
      <c r="F2216"/>
      <c r="G2216" s="25"/>
      <c r="H2216" s="15"/>
      <c r="I2216" s="62"/>
      <c r="J2216"/>
      <c r="K2216"/>
      <c r="P2216" s="36"/>
    </row>
    <row r="2217" spans="2:16" x14ac:dyDescent="0.2">
      <c r="B2217"/>
      <c r="C2217" s="36"/>
      <c r="D2217" s="93"/>
      <c r="E2217" s="15"/>
      <c r="F2217"/>
      <c r="G2217" s="25"/>
      <c r="H2217" s="15"/>
      <c r="I2217" s="62"/>
      <c r="J2217"/>
      <c r="K2217"/>
      <c r="P2217" s="36"/>
    </row>
    <row r="2218" spans="2:16" x14ac:dyDescent="0.2">
      <c r="B2218"/>
      <c r="C2218" s="36"/>
      <c r="D2218" s="93"/>
      <c r="E2218" s="15"/>
      <c r="F2218"/>
      <c r="G2218" s="25"/>
      <c r="H2218" s="15"/>
      <c r="I2218" s="62"/>
      <c r="J2218"/>
      <c r="K2218"/>
      <c r="P2218" s="36"/>
    </row>
    <row r="2219" spans="2:16" x14ac:dyDescent="0.2">
      <c r="B2219"/>
      <c r="C2219" s="36"/>
      <c r="D2219" s="93"/>
      <c r="E2219" s="15"/>
      <c r="F2219"/>
      <c r="G2219" s="25"/>
      <c r="H2219" s="15"/>
      <c r="I2219" s="62"/>
      <c r="J2219"/>
      <c r="K2219"/>
      <c r="P2219" s="36"/>
    </row>
    <row r="2220" spans="2:16" x14ac:dyDescent="0.2">
      <c r="B2220"/>
      <c r="C2220" s="36"/>
      <c r="D2220" s="93"/>
      <c r="E2220" s="15"/>
      <c r="F2220"/>
      <c r="G2220" s="25"/>
      <c r="H2220" s="15"/>
      <c r="I2220" s="62"/>
      <c r="J2220"/>
      <c r="K2220"/>
      <c r="P2220" s="36"/>
    </row>
    <row r="2221" spans="2:16" x14ac:dyDescent="0.2">
      <c r="B2221"/>
      <c r="C2221" s="36"/>
      <c r="D2221" s="93"/>
      <c r="E2221" s="15"/>
      <c r="F2221"/>
      <c r="G2221" s="25"/>
      <c r="H2221" s="15"/>
      <c r="I2221" s="62"/>
      <c r="J2221"/>
      <c r="K2221"/>
      <c r="P2221" s="36"/>
    </row>
    <row r="2222" spans="2:16" x14ac:dyDescent="0.2">
      <c r="B2222"/>
      <c r="C2222" s="36"/>
      <c r="D2222" s="93"/>
      <c r="E2222" s="15"/>
      <c r="F2222"/>
      <c r="G2222" s="25"/>
      <c r="H2222" s="15"/>
      <c r="I2222" s="62"/>
      <c r="J2222"/>
      <c r="K2222"/>
      <c r="P2222" s="36"/>
    </row>
    <row r="2223" spans="2:16" x14ac:dyDescent="0.2">
      <c r="B2223"/>
      <c r="C2223" s="36"/>
      <c r="D2223" s="93"/>
      <c r="E2223" s="15"/>
      <c r="F2223"/>
      <c r="G2223" s="25"/>
      <c r="H2223" s="15"/>
      <c r="I2223" s="62"/>
      <c r="J2223"/>
      <c r="K2223"/>
      <c r="P2223" s="36"/>
    </row>
    <row r="2224" spans="2:16" x14ac:dyDescent="0.2">
      <c r="B2224"/>
      <c r="C2224" s="36"/>
      <c r="D2224" s="93"/>
      <c r="E2224" s="15"/>
      <c r="F2224"/>
      <c r="G2224" s="25"/>
      <c r="H2224" s="15"/>
      <c r="I2224" s="62"/>
      <c r="J2224"/>
      <c r="K2224"/>
      <c r="P2224" s="36"/>
    </row>
    <row r="2225" spans="2:16" x14ac:dyDescent="0.2">
      <c r="B2225"/>
      <c r="C2225" s="36"/>
      <c r="D2225" s="93"/>
      <c r="E2225" s="15"/>
      <c r="F2225"/>
      <c r="G2225" s="25"/>
      <c r="H2225" s="15"/>
      <c r="I2225" s="62"/>
      <c r="J2225"/>
      <c r="K2225"/>
      <c r="P2225" s="36"/>
    </row>
    <row r="2226" spans="2:16" x14ac:dyDescent="0.2">
      <c r="B2226"/>
      <c r="C2226" s="36"/>
      <c r="D2226" s="93"/>
      <c r="E2226" s="15"/>
      <c r="F2226"/>
      <c r="G2226" s="25"/>
      <c r="H2226" s="15"/>
      <c r="I2226" s="62"/>
      <c r="J2226"/>
      <c r="K2226"/>
      <c r="P2226" s="36"/>
    </row>
    <row r="2227" spans="2:16" x14ac:dyDescent="0.2">
      <c r="B2227"/>
      <c r="C2227" s="36"/>
      <c r="D2227" s="93"/>
      <c r="E2227" s="15"/>
      <c r="F2227"/>
      <c r="G2227" s="25"/>
      <c r="H2227" s="15"/>
      <c r="I2227" s="62"/>
      <c r="J2227"/>
      <c r="K2227"/>
      <c r="P2227" s="36"/>
    </row>
    <row r="2228" spans="2:16" x14ac:dyDescent="0.2">
      <c r="B2228"/>
      <c r="C2228" s="36"/>
      <c r="D2228" s="93"/>
      <c r="E2228" s="15"/>
      <c r="F2228"/>
      <c r="G2228" s="25"/>
      <c r="H2228" s="15"/>
      <c r="I2228" s="62"/>
      <c r="J2228"/>
      <c r="K2228"/>
      <c r="P2228" s="36"/>
    </row>
    <row r="2229" spans="2:16" x14ac:dyDescent="0.2">
      <c r="B2229"/>
      <c r="C2229" s="36"/>
      <c r="D2229" s="93"/>
      <c r="E2229" s="15"/>
      <c r="F2229"/>
      <c r="G2229" s="25"/>
      <c r="H2229" s="15"/>
      <c r="I2229" s="62"/>
      <c r="J2229"/>
      <c r="K2229"/>
      <c r="P2229" s="36"/>
    </row>
    <row r="2230" spans="2:16" x14ac:dyDescent="0.2">
      <c r="B2230"/>
      <c r="C2230" s="36"/>
      <c r="D2230" s="93"/>
      <c r="E2230" s="15"/>
      <c r="F2230"/>
      <c r="G2230" s="25"/>
      <c r="H2230" s="15"/>
      <c r="I2230" s="62"/>
      <c r="J2230"/>
      <c r="K2230"/>
      <c r="P2230" s="36"/>
    </row>
    <row r="2231" spans="2:16" x14ac:dyDescent="0.2">
      <c r="B2231"/>
      <c r="C2231" s="36"/>
      <c r="D2231" s="93"/>
      <c r="E2231" s="15"/>
      <c r="F2231"/>
      <c r="G2231" s="25"/>
      <c r="H2231" s="15"/>
      <c r="I2231" s="62"/>
      <c r="J2231"/>
      <c r="K2231"/>
      <c r="P2231" s="36"/>
    </row>
    <row r="2232" spans="2:16" x14ac:dyDescent="0.2">
      <c r="B2232"/>
      <c r="C2232" s="36"/>
      <c r="D2232" s="93"/>
      <c r="E2232" s="15"/>
      <c r="F2232"/>
      <c r="G2232" s="25"/>
      <c r="H2232" s="15"/>
      <c r="I2232" s="62"/>
      <c r="J2232"/>
      <c r="K2232"/>
      <c r="P2232" s="36"/>
    </row>
    <row r="2233" spans="2:16" x14ac:dyDescent="0.2">
      <c r="B2233"/>
      <c r="C2233" s="36"/>
      <c r="D2233" s="93"/>
      <c r="E2233" s="15"/>
      <c r="F2233"/>
      <c r="G2233" s="25"/>
      <c r="H2233" s="15"/>
      <c r="I2233" s="62"/>
      <c r="J2233"/>
      <c r="K2233"/>
      <c r="P2233" s="36"/>
    </row>
    <row r="2234" spans="2:16" x14ac:dyDescent="0.2">
      <c r="B2234"/>
      <c r="C2234" s="36"/>
      <c r="D2234" s="93"/>
      <c r="E2234" s="15"/>
      <c r="F2234"/>
      <c r="G2234" s="25"/>
      <c r="H2234" s="15"/>
      <c r="I2234" s="62"/>
      <c r="J2234"/>
      <c r="K2234"/>
      <c r="P2234" s="36"/>
    </row>
    <row r="2235" spans="2:16" x14ac:dyDescent="0.2">
      <c r="B2235"/>
      <c r="C2235" s="36"/>
      <c r="D2235" s="93"/>
      <c r="E2235" s="15"/>
      <c r="F2235"/>
      <c r="G2235" s="25"/>
      <c r="H2235" s="15"/>
      <c r="I2235" s="62"/>
      <c r="J2235"/>
      <c r="K2235"/>
      <c r="P2235" s="36"/>
    </row>
    <row r="2236" spans="2:16" x14ac:dyDescent="0.2">
      <c r="B2236"/>
      <c r="C2236" s="36"/>
      <c r="D2236" s="93"/>
      <c r="E2236" s="15"/>
      <c r="F2236"/>
      <c r="G2236" s="25"/>
      <c r="H2236" s="15"/>
      <c r="I2236" s="62"/>
      <c r="J2236"/>
      <c r="K2236"/>
      <c r="P2236" s="36"/>
    </row>
    <row r="2237" spans="2:16" x14ac:dyDescent="0.2">
      <c r="B2237"/>
      <c r="C2237" s="36"/>
      <c r="D2237" s="93"/>
      <c r="E2237" s="15"/>
      <c r="F2237"/>
      <c r="G2237" s="25"/>
      <c r="H2237" s="15"/>
      <c r="I2237" s="62"/>
      <c r="J2237"/>
      <c r="K2237"/>
      <c r="P2237" s="36"/>
    </row>
    <row r="2238" spans="2:16" x14ac:dyDescent="0.2">
      <c r="B2238"/>
      <c r="C2238" s="36"/>
      <c r="D2238" s="93"/>
      <c r="E2238" s="15"/>
      <c r="F2238"/>
      <c r="G2238" s="25"/>
      <c r="H2238" s="15"/>
      <c r="I2238" s="62"/>
      <c r="J2238"/>
      <c r="K2238"/>
      <c r="P2238" s="36"/>
    </row>
    <row r="2239" spans="2:16" x14ac:dyDescent="0.2">
      <c r="B2239"/>
      <c r="C2239" s="36"/>
      <c r="D2239" s="93"/>
      <c r="E2239" s="15"/>
      <c r="F2239"/>
      <c r="G2239" s="25"/>
      <c r="H2239" s="15"/>
      <c r="I2239" s="62"/>
      <c r="J2239"/>
      <c r="K2239"/>
      <c r="P2239" s="36"/>
    </row>
    <row r="2240" spans="2:16" x14ac:dyDescent="0.2">
      <c r="B2240"/>
      <c r="C2240" s="36"/>
      <c r="D2240" s="93"/>
      <c r="E2240" s="15"/>
      <c r="F2240"/>
      <c r="G2240" s="25"/>
      <c r="H2240" s="15"/>
      <c r="I2240" s="62"/>
      <c r="J2240"/>
      <c r="K2240"/>
      <c r="P2240" s="36"/>
    </row>
    <row r="2241" spans="2:16" x14ac:dyDescent="0.2">
      <c r="B2241"/>
      <c r="C2241" s="36"/>
      <c r="D2241" s="93"/>
      <c r="E2241" s="15"/>
      <c r="F2241"/>
      <c r="G2241" s="25"/>
      <c r="H2241" s="15"/>
      <c r="I2241" s="62"/>
      <c r="J2241"/>
      <c r="K2241"/>
      <c r="P2241" s="36"/>
    </row>
    <row r="2242" spans="2:16" x14ac:dyDescent="0.2">
      <c r="B2242"/>
      <c r="C2242" s="36"/>
      <c r="D2242" s="93"/>
      <c r="E2242" s="15"/>
      <c r="F2242"/>
      <c r="G2242" s="25"/>
      <c r="H2242" s="15"/>
      <c r="I2242" s="62"/>
      <c r="J2242"/>
      <c r="K2242"/>
      <c r="P2242" s="36"/>
    </row>
    <row r="2243" spans="2:16" x14ac:dyDescent="0.2">
      <c r="B2243"/>
      <c r="C2243" s="36"/>
      <c r="D2243" s="93"/>
      <c r="E2243" s="15"/>
      <c r="F2243"/>
      <c r="G2243" s="25"/>
      <c r="H2243" s="15"/>
      <c r="I2243" s="62"/>
      <c r="J2243"/>
      <c r="K2243"/>
      <c r="P2243" s="36"/>
    </row>
    <row r="2244" spans="2:16" x14ac:dyDescent="0.2">
      <c r="B2244"/>
      <c r="C2244" s="36"/>
      <c r="D2244" s="93"/>
      <c r="E2244" s="15"/>
      <c r="F2244"/>
      <c r="G2244" s="25"/>
      <c r="H2244" s="15"/>
      <c r="I2244" s="62"/>
      <c r="J2244"/>
      <c r="K2244"/>
      <c r="P2244" s="36"/>
    </row>
    <row r="2245" spans="2:16" x14ac:dyDescent="0.2">
      <c r="B2245"/>
      <c r="C2245" s="36"/>
      <c r="D2245" s="93"/>
      <c r="E2245" s="15"/>
      <c r="F2245"/>
      <c r="G2245" s="25"/>
      <c r="H2245" s="15"/>
      <c r="I2245" s="62"/>
      <c r="J2245"/>
      <c r="K2245"/>
      <c r="P2245" s="36"/>
    </row>
    <row r="2246" spans="2:16" x14ac:dyDescent="0.2">
      <c r="B2246"/>
      <c r="C2246" s="36"/>
      <c r="D2246" s="93"/>
      <c r="E2246" s="15"/>
      <c r="F2246"/>
      <c r="G2246" s="25"/>
      <c r="H2246" s="15"/>
      <c r="I2246" s="62"/>
      <c r="J2246"/>
      <c r="K2246"/>
      <c r="P2246" s="36"/>
    </row>
    <row r="2247" spans="2:16" x14ac:dyDescent="0.2">
      <c r="B2247"/>
      <c r="C2247" s="36"/>
      <c r="D2247" s="93"/>
      <c r="E2247" s="15"/>
      <c r="F2247"/>
      <c r="G2247" s="25"/>
      <c r="H2247" s="15"/>
      <c r="I2247" s="62"/>
      <c r="J2247"/>
      <c r="K2247"/>
      <c r="P2247" s="36"/>
    </row>
    <row r="2248" spans="2:16" x14ac:dyDescent="0.2">
      <c r="B2248"/>
      <c r="C2248" s="36"/>
      <c r="D2248" s="93"/>
      <c r="E2248" s="15"/>
      <c r="F2248"/>
      <c r="G2248" s="25"/>
      <c r="H2248" s="15"/>
      <c r="I2248" s="62"/>
      <c r="J2248"/>
      <c r="K2248"/>
      <c r="P2248" s="36"/>
    </row>
    <row r="2249" spans="2:16" x14ac:dyDescent="0.2">
      <c r="B2249"/>
      <c r="C2249" s="36"/>
      <c r="D2249" s="93"/>
      <c r="E2249" s="15"/>
      <c r="F2249"/>
      <c r="G2249" s="25"/>
      <c r="H2249" s="15"/>
      <c r="I2249" s="62"/>
      <c r="J2249"/>
      <c r="K2249"/>
      <c r="P2249" s="36"/>
    </row>
    <row r="2250" spans="2:16" x14ac:dyDescent="0.2">
      <c r="B2250"/>
      <c r="C2250" s="36"/>
      <c r="D2250" s="93"/>
      <c r="E2250" s="15"/>
      <c r="F2250"/>
      <c r="G2250" s="25"/>
      <c r="H2250" s="15"/>
      <c r="I2250" s="62"/>
      <c r="J2250"/>
      <c r="K2250"/>
      <c r="P2250" s="36"/>
    </row>
    <row r="2251" spans="2:16" x14ac:dyDescent="0.2">
      <c r="B2251"/>
      <c r="C2251" s="36"/>
      <c r="D2251" s="93"/>
      <c r="E2251" s="15"/>
      <c r="F2251"/>
      <c r="G2251" s="25"/>
      <c r="H2251" s="15"/>
      <c r="I2251" s="62"/>
      <c r="J2251"/>
      <c r="K2251"/>
      <c r="P2251" s="36"/>
    </row>
    <row r="2252" spans="2:16" x14ac:dyDescent="0.2">
      <c r="B2252"/>
      <c r="C2252" s="36"/>
      <c r="D2252" s="93"/>
      <c r="E2252" s="15"/>
      <c r="F2252"/>
      <c r="G2252" s="25"/>
      <c r="H2252" s="15"/>
      <c r="I2252" s="62"/>
      <c r="J2252"/>
      <c r="K2252"/>
      <c r="P2252" s="36"/>
    </row>
    <row r="2253" spans="2:16" x14ac:dyDescent="0.2">
      <c r="B2253"/>
      <c r="C2253" s="36"/>
      <c r="D2253" s="93"/>
      <c r="E2253" s="15"/>
      <c r="F2253"/>
      <c r="G2253" s="25"/>
      <c r="H2253" s="15"/>
      <c r="I2253" s="62"/>
      <c r="J2253"/>
      <c r="K2253"/>
      <c r="P2253" s="36"/>
    </row>
    <row r="2254" spans="2:16" x14ac:dyDescent="0.2">
      <c r="B2254"/>
      <c r="C2254" s="36"/>
      <c r="D2254" s="93"/>
      <c r="E2254" s="15"/>
      <c r="F2254"/>
      <c r="G2254" s="25"/>
      <c r="H2254" s="15"/>
      <c r="I2254" s="62"/>
      <c r="J2254"/>
      <c r="K2254"/>
      <c r="P2254" s="36"/>
    </row>
    <row r="2255" spans="2:16" x14ac:dyDescent="0.2">
      <c r="B2255"/>
      <c r="C2255" s="36"/>
      <c r="D2255" s="93"/>
      <c r="E2255" s="15"/>
      <c r="F2255"/>
      <c r="G2255" s="25"/>
      <c r="H2255" s="15"/>
      <c r="I2255" s="62"/>
      <c r="J2255"/>
      <c r="K2255"/>
      <c r="P2255" s="36"/>
    </row>
    <row r="2256" spans="2:16" x14ac:dyDescent="0.2">
      <c r="B2256"/>
      <c r="C2256" s="36"/>
      <c r="D2256" s="93"/>
      <c r="E2256" s="15"/>
      <c r="F2256"/>
      <c r="G2256" s="25"/>
      <c r="H2256" s="15"/>
      <c r="I2256" s="62"/>
      <c r="J2256"/>
      <c r="K2256"/>
      <c r="P2256" s="36"/>
    </row>
    <row r="2257" spans="2:16" x14ac:dyDescent="0.2">
      <c r="B2257"/>
      <c r="C2257" s="36"/>
      <c r="D2257" s="93"/>
      <c r="E2257" s="15"/>
      <c r="F2257"/>
      <c r="G2257" s="25"/>
      <c r="H2257" s="15"/>
      <c r="I2257" s="62"/>
      <c r="J2257"/>
      <c r="K2257"/>
      <c r="P2257" s="36"/>
    </row>
    <row r="2258" spans="2:16" x14ac:dyDescent="0.2">
      <c r="B2258"/>
      <c r="C2258" s="36"/>
      <c r="D2258" s="93"/>
      <c r="E2258" s="15"/>
      <c r="F2258"/>
      <c r="G2258" s="25"/>
      <c r="H2258" s="15"/>
      <c r="I2258" s="62"/>
      <c r="J2258"/>
      <c r="K2258"/>
      <c r="P2258" s="36"/>
    </row>
    <row r="2259" spans="2:16" x14ac:dyDescent="0.2">
      <c r="B2259"/>
      <c r="C2259" s="36"/>
      <c r="D2259" s="93"/>
      <c r="E2259" s="15"/>
      <c r="F2259"/>
      <c r="G2259" s="25"/>
      <c r="H2259" s="15"/>
      <c r="I2259" s="62"/>
      <c r="J2259"/>
      <c r="K2259"/>
      <c r="P2259" s="36"/>
    </row>
    <row r="2260" spans="2:16" x14ac:dyDescent="0.2">
      <c r="B2260"/>
      <c r="C2260" s="36"/>
      <c r="D2260" s="93"/>
      <c r="E2260" s="15"/>
      <c r="F2260"/>
      <c r="G2260" s="25"/>
      <c r="H2260" s="15"/>
      <c r="I2260" s="62"/>
      <c r="J2260"/>
      <c r="K2260"/>
      <c r="P2260" s="36"/>
    </row>
    <row r="2261" spans="2:16" x14ac:dyDescent="0.2">
      <c r="B2261"/>
      <c r="C2261" s="36"/>
      <c r="D2261" s="93"/>
      <c r="E2261" s="15"/>
      <c r="F2261"/>
      <c r="G2261" s="25"/>
      <c r="H2261" s="15"/>
      <c r="I2261" s="62"/>
      <c r="J2261"/>
      <c r="K2261"/>
      <c r="P2261" s="36"/>
    </row>
    <row r="2262" spans="2:16" x14ac:dyDescent="0.2">
      <c r="B2262"/>
      <c r="C2262" s="36"/>
      <c r="D2262" s="93"/>
      <c r="E2262" s="15"/>
      <c r="F2262"/>
      <c r="G2262" s="25"/>
      <c r="H2262" s="15"/>
      <c r="I2262" s="62"/>
      <c r="J2262"/>
      <c r="K2262"/>
      <c r="P2262" s="36"/>
    </row>
    <row r="2263" spans="2:16" x14ac:dyDescent="0.2">
      <c r="B2263"/>
      <c r="C2263" s="36"/>
      <c r="D2263" s="93"/>
      <c r="E2263" s="15"/>
      <c r="F2263"/>
      <c r="G2263" s="25"/>
      <c r="H2263" s="15"/>
      <c r="I2263" s="62"/>
      <c r="J2263"/>
      <c r="K2263"/>
      <c r="P2263" s="36"/>
    </row>
    <row r="2264" spans="2:16" x14ac:dyDescent="0.2">
      <c r="B2264"/>
      <c r="C2264" s="36"/>
      <c r="D2264" s="93"/>
      <c r="E2264" s="15"/>
      <c r="F2264"/>
      <c r="G2264" s="25"/>
      <c r="H2264" s="15"/>
      <c r="I2264" s="62"/>
      <c r="J2264"/>
      <c r="K2264"/>
      <c r="P2264" s="36"/>
    </row>
    <row r="2265" spans="2:16" x14ac:dyDescent="0.2">
      <c r="B2265"/>
      <c r="C2265" s="36"/>
      <c r="D2265" s="93"/>
      <c r="E2265" s="15"/>
      <c r="F2265"/>
      <c r="G2265" s="25"/>
      <c r="H2265" s="15"/>
      <c r="I2265" s="62"/>
      <c r="J2265"/>
      <c r="K2265"/>
      <c r="P2265" s="36"/>
    </row>
    <row r="2266" spans="2:16" x14ac:dyDescent="0.2">
      <c r="B2266"/>
      <c r="C2266" s="36"/>
      <c r="D2266" s="93"/>
      <c r="E2266" s="15"/>
      <c r="F2266"/>
      <c r="G2266" s="25"/>
      <c r="H2266" s="15"/>
      <c r="I2266" s="62"/>
      <c r="J2266"/>
      <c r="K2266"/>
      <c r="P2266" s="36"/>
    </row>
    <row r="2267" spans="2:16" x14ac:dyDescent="0.2">
      <c r="B2267"/>
      <c r="C2267" s="36"/>
      <c r="D2267" s="93"/>
      <c r="E2267" s="15"/>
      <c r="F2267"/>
      <c r="G2267" s="25"/>
      <c r="H2267" s="15"/>
      <c r="I2267" s="62"/>
      <c r="J2267"/>
      <c r="K2267"/>
      <c r="P2267" s="36"/>
    </row>
    <row r="2268" spans="2:16" x14ac:dyDescent="0.2">
      <c r="B2268"/>
      <c r="C2268" s="36"/>
      <c r="D2268" s="93"/>
      <c r="E2268" s="15"/>
      <c r="F2268"/>
      <c r="G2268" s="25"/>
      <c r="H2268" s="15"/>
      <c r="I2268" s="62"/>
      <c r="J2268"/>
      <c r="K2268"/>
      <c r="P2268" s="36"/>
    </row>
    <row r="2269" spans="2:16" x14ac:dyDescent="0.2">
      <c r="B2269"/>
      <c r="C2269" s="36"/>
      <c r="D2269" s="93"/>
      <c r="E2269" s="15"/>
      <c r="F2269"/>
      <c r="G2269" s="25"/>
      <c r="H2269" s="15"/>
      <c r="I2269" s="62"/>
      <c r="J2269"/>
      <c r="K2269"/>
      <c r="P2269" s="36"/>
    </row>
    <row r="2270" spans="2:16" x14ac:dyDescent="0.2">
      <c r="B2270"/>
      <c r="C2270" s="36"/>
      <c r="D2270" s="93"/>
      <c r="E2270" s="15"/>
      <c r="F2270"/>
      <c r="G2270" s="25"/>
      <c r="H2270" s="15"/>
      <c r="I2270" s="62"/>
      <c r="J2270"/>
      <c r="K2270"/>
      <c r="P2270" s="36"/>
    </row>
    <row r="2271" spans="2:16" x14ac:dyDescent="0.2">
      <c r="B2271"/>
      <c r="C2271" s="36"/>
      <c r="D2271" s="93"/>
      <c r="E2271" s="15"/>
      <c r="F2271"/>
      <c r="G2271" s="25"/>
      <c r="H2271" s="15"/>
      <c r="I2271" s="62"/>
      <c r="J2271"/>
      <c r="K2271"/>
      <c r="P2271" s="36"/>
    </row>
    <row r="2272" spans="2:16" x14ac:dyDescent="0.2">
      <c r="B2272"/>
      <c r="C2272" s="36"/>
      <c r="D2272" s="93"/>
      <c r="E2272" s="15"/>
      <c r="F2272"/>
      <c r="G2272" s="25"/>
      <c r="H2272" s="15"/>
      <c r="I2272" s="62"/>
      <c r="J2272"/>
      <c r="K2272"/>
      <c r="P2272" s="36"/>
    </row>
    <row r="2273" spans="2:16" x14ac:dyDescent="0.2">
      <c r="B2273"/>
      <c r="C2273" s="36"/>
      <c r="D2273" s="93"/>
      <c r="E2273" s="15"/>
      <c r="F2273"/>
      <c r="G2273" s="25"/>
      <c r="H2273" s="15"/>
      <c r="I2273" s="62"/>
      <c r="J2273"/>
      <c r="K2273"/>
      <c r="P2273" s="36"/>
    </row>
    <row r="2274" spans="2:16" x14ac:dyDescent="0.2">
      <c r="B2274"/>
      <c r="C2274" s="36"/>
      <c r="D2274" s="93"/>
      <c r="E2274" s="15"/>
      <c r="F2274"/>
      <c r="G2274" s="25"/>
      <c r="H2274" s="15"/>
      <c r="I2274" s="62"/>
      <c r="J2274"/>
      <c r="K2274"/>
      <c r="P2274" s="36"/>
    </row>
    <row r="2275" spans="2:16" x14ac:dyDescent="0.2">
      <c r="B2275"/>
      <c r="C2275" s="36"/>
      <c r="D2275" s="93"/>
      <c r="E2275" s="15"/>
      <c r="F2275"/>
      <c r="G2275" s="25"/>
      <c r="H2275" s="15"/>
      <c r="I2275" s="62"/>
      <c r="J2275"/>
      <c r="K2275"/>
      <c r="P2275" s="36"/>
    </row>
    <row r="2276" spans="2:16" x14ac:dyDescent="0.2">
      <c r="B2276"/>
      <c r="C2276" s="36"/>
      <c r="D2276" s="93"/>
      <c r="E2276" s="15"/>
      <c r="F2276"/>
      <c r="G2276" s="25"/>
      <c r="H2276" s="15"/>
      <c r="I2276" s="62"/>
      <c r="J2276"/>
      <c r="K2276"/>
      <c r="P2276" s="36"/>
    </row>
    <row r="2277" spans="2:16" x14ac:dyDescent="0.2">
      <c r="B2277"/>
      <c r="C2277" s="36"/>
      <c r="D2277" s="93"/>
      <c r="E2277" s="15"/>
      <c r="F2277"/>
      <c r="G2277" s="25"/>
      <c r="H2277" s="15"/>
      <c r="I2277" s="62"/>
      <c r="J2277"/>
      <c r="K2277"/>
      <c r="P2277" s="36"/>
    </row>
    <row r="2278" spans="2:16" x14ac:dyDescent="0.2">
      <c r="B2278"/>
      <c r="C2278" s="36"/>
      <c r="D2278" s="93"/>
      <c r="E2278" s="15"/>
      <c r="F2278"/>
      <c r="G2278" s="25"/>
      <c r="H2278" s="15"/>
      <c r="I2278" s="62"/>
      <c r="J2278"/>
      <c r="K2278"/>
      <c r="P2278" s="36"/>
    </row>
    <row r="2279" spans="2:16" x14ac:dyDescent="0.2">
      <c r="B2279"/>
      <c r="C2279" s="36"/>
      <c r="D2279" s="93"/>
      <c r="E2279" s="15"/>
      <c r="F2279"/>
      <c r="G2279" s="25"/>
      <c r="H2279" s="15"/>
      <c r="I2279" s="62"/>
      <c r="J2279"/>
      <c r="K2279"/>
      <c r="P2279" s="36"/>
    </row>
    <row r="2280" spans="2:16" x14ac:dyDescent="0.2">
      <c r="B2280"/>
      <c r="C2280" s="36"/>
      <c r="D2280" s="93"/>
      <c r="E2280" s="15"/>
      <c r="F2280"/>
      <c r="G2280" s="25"/>
      <c r="H2280" s="15"/>
      <c r="I2280" s="62"/>
      <c r="J2280"/>
      <c r="K2280"/>
      <c r="P2280" s="36"/>
    </row>
    <row r="2281" spans="2:16" x14ac:dyDescent="0.2">
      <c r="B2281"/>
      <c r="C2281" s="36"/>
      <c r="D2281" s="93"/>
      <c r="E2281" s="15"/>
      <c r="F2281"/>
      <c r="G2281" s="25"/>
      <c r="H2281" s="15"/>
      <c r="I2281" s="62"/>
      <c r="J2281"/>
      <c r="K2281"/>
      <c r="P2281" s="36"/>
    </row>
    <row r="2282" spans="2:16" x14ac:dyDescent="0.2">
      <c r="B2282"/>
      <c r="C2282" s="36"/>
      <c r="D2282" s="93"/>
      <c r="E2282" s="15"/>
      <c r="F2282"/>
      <c r="G2282" s="25"/>
      <c r="H2282" s="15"/>
      <c r="I2282" s="62"/>
      <c r="J2282"/>
      <c r="K2282"/>
      <c r="P2282" s="36"/>
    </row>
    <row r="2283" spans="2:16" x14ac:dyDescent="0.2">
      <c r="B2283"/>
      <c r="C2283" s="36"/>
      <c r="D2283" s="93"/>
      <c r="E2283" s="15"/>
      <c r="F2283"/>
      <c r="G2283" s="25"/>
      <c r="H2283" s="15"/>
      <c r="I2283" s="62"/>
      <c r="J2283"/>
      <c r="K2283"/>
      <c r="P2283" s="36"/>
    </row>
    <row r="2284" spans="2:16" x14ac:dyDescent="0.2">
      <c r="B2284"/>
      <c r="C2284" s="36"/>
      <c r="D2284" s="93"/>
      <c r="E2284" s="15"/>
      <c r="F2284"/>
      <c r="G2284" s="25"/>
      <c r="H2284" s="15"/>
      <c r="I2284" s="62"/>
      <c r="J2284"/>
      <c r="K2284"/>
      <c r="P2284" s="36"/>
    </row>
    <row r="2285" spans="2:16" x14ac:dyDescent="0.2">
      <c r="B2285"/>
      <c r="C2285" s="36"/>
      <c r="D2285" s="93"/>
      <c r="E2285" s="15"/>
      <c r="F2285"/>
      <c r="G2285" s="25"/>
      <c r="H2285" s="15"/>
      <c r="I2285" s="62"/>
      <c r="J2285"/>
      <c r="K2285"/>
      <c r="P2285" s="36"/>
    </row>
    <row r="2286" spans="2:16" x14ac:dyDescent="0.2">
      <c r="B2286"/>
      <c r="C2286" s="36"/>
      <c r="D2286" s="93"/>
      <c r="E2286" s="15"/>
      <c r="F2286"/>
      <c r="G2286" s="25"/>
      <c r="H2286" s="15"/>
      <c r="I2286" s="62"/>
      <c r="J2286"/>
      <c r="K2286"/>
      <c r="P2286" s="36"/>
    </row>
    <row r="2287" spans="2:16" x14ac:dyDescent="0.2">
      <c r="B2287"/>
      <c r="C2287" s="36"/>
      <c r="D2287" s="93"/>
      <c r="E2287" s="15"/>
      <c r="F2287"/>
      <c r="G2287" s="25"/>
      <c r="H2287" s="15"/>
      <c r="I2287" s="62"/>
      <c r="J2287"/>
      <c r="K2287"/>
      <c r="P2287" s="36"/>
    </row>
    <row r="2288" spans="2:16" x14ac:dyDescent="0.2">
      <c r="B2288"/>
      <c r="C2288" s="36"/>
      <c r="D2288" s="93"/>
      <c r="E2288" s="15"/>
      <c r="F2288"/>
      <c r="G2288" s="25"/>
      <c r="H2288" s="15"/>
      <c r="I2288" s="62"/>
      <c r="J2288"/>
      <c r="K2288"/>
      <c r="P2288" s="36"/>
    </row>
    <row r="2289" spans="2:16" x14ac:dyDescent="0.2">
      <c r="B2289"/>
      <c r="C2289" s="36"/>
      <c r="D2289" s="93"/>
      <c r="E2289" s="15"/>
      <c r="F2289"/>
      <c r="G2289" s="25"/>
      <c r="H2289" s="15"/>
      <c r="I2289" s="62"/>
      <c r="J2289"/>
      <c r="K2289"/>
      <c r="P2289" s="36"/>
    </row>
    <row r="2290" spans="2:16" x14ac:dyDescent="0.2">
      <c r="B2290"/>
      <c r="C2290" s="36"/>
      <c r="D2290" s="93"/>
      <c r="E2290" s="15"/>
      <c r="F2290"/>
      <c r="G2290" s="25"/>
      <c r="H2290" s="15"/>
      <c r="I2290" s="62"/>
      <c r="J2290"/>
      <c r="K2290"/>
      <c r="P2290" s="36"/>
    </row>
    <row r="2291" spans="2:16" x14ac:dyDescent="0.2">
      <c r="B2291"/>
      <c r="C2291" s="36"/>
      <c r="D2291" s="93"/>
      <c r="E2291" s="15"/>
      <c r="F2291"/>
      <c r="G2291" s="25"/>
      <c r="H2291" s="15"/>
      <c r="I2291" s="62"/>
      <c r="J2291"/>
      <c r="K2291"/>
      <c r="P2291" s="36"/>
    </row>
    <row r="2292" spans="2:16" x14ac:dyDescent="0.2">
      <c r="B2292"/>
      <c r="C2292" s="36"/>
      <c r="D2292" s="93"/>
      <c r="E2292" s="15"/>
      <c r="F2292"/>
      <c r="G2292" s="25"/>
      <c r="H2292" s="15"/>
      <c r="I2292" s="62"/>
      <c r="J2292"/>
      <c r="K2292"/>
      <c r="P2292" s="36"/>
    </row>
    <row r="2293" spans="2:16" x14ac:dyDescent="0.2">
      <c r="B2293"/>
      <c r="C2293" s="36"/>
      <c r="D2293" s="93"/>
      <c r="E2293" s="15"/>
      <c r="F2293"/>
      <c r="G2293" s="25"/>
      <c r="H2293" s="15"/>
      <c r="I2293" s="62"/>
      <c r="J2293"/>
      <c r="K2293"/>
      <c r="P2293" s="36"/>
    </row>
    <row r="2294" spans="2:16" x14ac:dyDescent="0.2">
      <c r="B2294"/>
      <c r="C2294" s="36"/>
      <c r="D2294" s="93"/>
      <c r="E2294" s="15"/>
      <c r="F2294"/>
      <c r="G2294" s="25"/>
      <c r="H2294" s="15"/>
      <c r="I2294" s="62"/>
      <c r="J2294"/>
      <c r="K2294"/>
      <c r="P2294" s="36"/>
    </row>
    <row r="2295" spans="2:16" x14ac:dyDescent="0.2">
      <c r="B2295"/>
      <c r="C2295" s="36"/>
      <c r="D2295" s="93"/>
      <c r="E2295" s="15"/>
      <c r="F2295"/>
      <c r="G2295" s="25"/>
      <c r="H2295" s="15"/>
      <c r="I2295" s="62"/>
      <c r="J2295"/>
      <c r="K2295"/>
      <c r="P2295" s="36"/>
    </row>
    <row r="2296" spans="2:16" x14ac:dyDescent="0.2">
      <c r="B2296"/>
      <c r="C2296" s="36"/>
      <c r="D2296" s="93"/>
      <c r="E2296" s="15"/>
      <c r="F2296"/>
      <c r="G2296" s="25"/>
      <c r="H2296" s="15"/>
      <c r="I2296" s="62"/>
      <c r="J2296"/>
      <c r="K2296"/>
      <c r="P2296" s="36"/>
    </row>
    <row r="2297" spans="2:16" x14ac:dyDescent="0.2">
      <c r="B2297"/>
      <c r="C2297" s="36"/>
      <c r="D2297" s="93"/>
      <c r="E2297" s="15"/>
      <c r="F2297"/>
      <c r="G2297" s="25"/>
      <c r="H2297" s="15"/>
      <c r="I2297" s="62"/>
      <c r="J2297"/>
      <c r="K2297"/>
      <c r="P2297" s="36"/>
    </row>
    <row r="2298" spans="2:16" x14ac:dyDescent="0.2">
      <c r="B2298"/>
      <c r="C2298" s="36"/>
      <c r="D2298" s="93"/>
      <c r="E2298" s="15"/>
      <c r="F2298"/>
      <c r="G2298" s="25"/>
      <c r="H2298" s="15"/>
      <c r="I2298" s="62"/>
      <c r="J2298"/>
      <c r="K2298"/>
      <c r="P2298" s="36"/>
    </row>
    <row r="2299" spans="2:16" x14ac:dyDescent="0.2">
      <c r="B2299"/>
      <c r="C2299" s="36"/>
      <c r="D2299" s="93"/>
      <c r="E2299" s="15"/>
      <c r="F2299"/>
      <c r="G2299" s="25"/>
      <c r="H2299" s="15"/>
      <c r="I2299" s="62"/>
      <c r="J2299"/>
      <c r="K2299"/>
      <c r="P2299" s="36"/>
    </row>
    <row r="2300" spans="2:16" x14ac:dyDescent="0.2">
      <c r="B2300"/>
      <c r="C2300" s="36"/>
      <c r="D2300" s="93"/>
      <c r="E2300" s="15"/>
      <c r="F2300"/>
      <c r="G2300" s="25"/>
      <c r="H2300" s="15"/>
      <c r="I2300" s="62"/>
      <c r="J2300"/>
      <c r="K2300"/>
      <c r="P2300" s="36"/>
    </row>
    <row r="2301" spans="2:16" x14ac:dyDescent="0.2">
      <c r="B2301"/>
      <c r="C2301" s="36"/>
      <c r="D2301" s="93"/>
      <c r="E2301" s="15"/>
      <c r="F2301"/>
      <c r="G2301" s="25"/>
      <c r="H2301" s="15"/>
      <c r="I2301" s="62"/>
      <c r="J2301"/>
      <c r="K2301"/>
      <c r="P2301" s="36"/>
    </row>
    <row r="2302" spans="2:16" x14ac:dyDescent="0.2">
      <c r="B2302"/>
      <c r="C2302" s="36"/>
      <c r="D2302" s="93"/>
      <c r="E2302" s="15"/>
      <c r="F2302"/>
      <c r="G2302" s="25"/>
      <c r="H2302" s="15"/>
      <c r="I2302" s="62"/>
      <c r="J2302"/>
      <c r="K2302"/>
      <c r="P2302" s="36"/>
    </row>
    <row r="2303" spans="2:16" x14ac:dyDescent="0.2">
      <c r="B2303"/>
      <c r="C2303" s="36"/>
      <c r="D2303" s="93"/>
      <c r="E2303" s="15"/>
      <c r="F2303"/>
      <c r="G2303" s="25"/>
      <c r="H2303" s="15"/>
      <c r="I2303" s="62"/>
      <c r="J2303"/>
      <c r="K2303"/>
      <c r="P2303" s="36"/>
    </row>
    <row r="2304" spans="2:16" x14ac:dyDescent="0.2">
      <c r="B2304"/>
      <c r="C2304" s="36"/>
      <c r="D2304" s="93"/>
      <c r="E2304" s="15"/>
      <c r="F2304"/>
      <c r="G2304" s="25"/>
      <c r="H2304" s="15"/>
      <c r="I2304" s="62"/>
      <c r="J2304"/>
      <c r="K2304"/>
      <c r="P2304" s="36"/>
    </row>
    <row r="2305" spans="2:16" x14ac:dyDescent="0.2">
      <c r="B2305"/>
      <c r="C2305" s="36"/>
      <c r="D2305" s="93"/>
      <c r="E2305" s="15"/>
      <c r="F2305"/>
      <c r="G2305" s="25"/>
      <c r="H2305" s="15"/>
      <c r="I2305" s="62"/>
      <c r="J2305"/>
      <c r="K2305"/>
      <c r="P2305" s="36"/>
    </row>
    <row r="2306" spans="2:16" x14ac:dyDescent="0.2">
      <c r="B2306"/>
      <c r="C2306" s="36"/>
      <c r="D2306" s="93"/>
      <c r="E2306" s="15"/>
      <c r="F2306"/>
      <c r="G2306" s="25"/>
      <c r="H2306" s="15"/>
      <c r="I2306" s="62"/>
      <c r="J2306"/>
      <c r="K2306"/>
      <c r="P2306" s="36"/>
    </row>
    <row r="2307" spans="2:16" x14ac:dyDescent="0.2">
      <c r="B2307"/>
      <c r="C2307" s="36"/>
      <c r="D2307" s="93"/>
      <c r="E2307" s="15"/>
      <c r="F2307"/>
      <c r="G2307" s="25"/>
      <c r="H2307" s="15"/>
      <c r="I2307" s="62"/>
      <c r="J2307"/>
      <c r="K2307"/>
      <c r="P2307" s="36"/>
    </row>
    <row r="2308" spans="2:16" x14ac:dyDescent="0.2">
      <c r="B2308"/>
      <c r="C2308" s="36"/>
      <c r="D2308" s="93"/>
      <c r="E2308" s="15"/>
      <c r="F2308"/>
      <c r="G2308" s="25"/>
      <c r="H2308" s="15"/>
      <c r="I2308" s="62"/>
      <c r="J2308"/>
      <c r="K2308"/>
      <c r="P2308" s="36"/>
    </row>
    <row r="2309" spans="2:16" x14ac:dyDescent="0.2">
      <c r="B2309"/>
      <c r="C2309" s="36"/>
      <c r="D2309" s="93"/>
      <c r="E2309" s="15"/>
      <c r="F2309"/>
      <c r="G2309" s="25"/>
      <c r="H2309" s="15"/>
      <c r="I2309" s="62"/>
      <c r="J2309"/>
      <c r="K2309"/>
      <c r="P2309" s="36"/>
    </row>
    <row r="2310" spans="2:16" x14ac:dyDescent="0.2">
      <c r="B2310"/>
      <c r="C2310" s="36"/>
      <c r="D2310" s="93"/>
      <c r="E2310" s="15"/>
      <c r="F2310"/>
      <c r="G2310" s="25"/>
      <c r="H2310" s="15"/>
      <c r="I2310" s="62"/>
      <c r="J2310"/>
      <c r="K2310"/>
      <c r="P2310" s="36"/>
    </row>
    <row r="2311" spans="2:16" x14ac:dyDescent="0.2">
      <c r="B2311"/>
      <c r="C2311" s="36"/>
      <c r="D2311" s="93"/>
      <c r="E2311" s="15"/>
      <c r="F2311"/>
      <c r="G2311" s="25"/>
      <c r="H2311" s="15"/>
      <c r="I2311" s="62"/>
      <c r="J2311"/>
      <c r="K2311"/>
      <c r="P2311" s="36"/>
    </row>
    <row r="2312" spans="2:16" x14ac:dyDescent="0.2">
      <c r="B2312"/>
      <c r="C2312" s="36"/>
      <c r="D2312" s="93"/>
      <c r="E2312" s="15"/>
      <c r="F2312"/>
      <c r="G2312" s="25"/>
      <c r="H2312" s="15"/>
      <c r="I2312" s="62"/>
      <c r="J2312"/>
      <c r="K2312"/>
      <c r="P2312" s="36"/>
    </row>
    <row r="2313" spans="2:16" x14ac:dyDescent="0.2">
      <c r="B2313"/>
      <c r="C2313" s="36"/>
      <c r="D2313" s="93"/>
      <c r="E2313" s="15"/>
      <c r="F2313"/>
      <c r="G2313" s="25"/>
      <c r="H2313" s="15"/>
      <c r="I2313" s="62"/>
      <c r="J2313"/>
      <c r="K2313"/>
      <c r="P2313" s="36"/>
    </row>
    <row r="2314" spans="2:16" x14ac:dyDescent="0.2">
      <c r="B2314"/>
      <c r="C2314" s="36"/>
      <c r="D2314" s="93"/>
      <c r="E2314" s="15"/>
      <c r="F2314"/>
      <c r="G2314" s="25"/>
      <c r="H2314" s="15"/>
      <c r="I2314" s="62"/>
      <c r="J2314"/>
      <c r="K2314"/>
      <c r="P2314" s="36"/>
    </row>
    <row r="2315" spans="2:16" x14ac:dyDescent="0.2">
      <c r="B2315"/>
      <c r="C2315" s="36"/>
      <c r="D2315" s="93"/>
      <c r="E2315" s="15"/>
      <c r="F2315"/>
      <c r="G2315" s="25"/>
      <c r="H2315" s="15"/>
      <c r="I2315" s="62"/>
      <c r="J2315"/>
      <c r="K2315"/>
      <c r="P2315" s="36"/>
    </row>
    <row r="2316" spans="2:16" x14ac:dyDescent="0.2">
      <c r="B2316"/>
      <c r="C2316" s="36"/>
      <c r="D2316" s="93"/>
      <c r="E2316" s="15"/>
      <c r="F2316"/>
      <c r="G2316" s="25"/>
      <c r="H2316" s="15"/>
      <c r="I2316" s="62"/>
      <c r="J2316"/>
      <c r="K2316"/>
      <c r="P2316" s="36"/>
    </row>
    <row r="2317" spans="2:16" x14ac:dyDescent="0.2">
      <c r="B2317"/>
      <c r="C2317" s="36"/>
      <c r="D2317" s="93"/>
      <c r="E2317" s="15"/>
      <c r="F2317"/>
      <c r="G2317" s="25"/>
      <c r="H2317" s="15"/>
      <c r="I2317" s="62"/>
      <c r="J2317"/>
      <c r="K2317"/>
      <c r="P2317" s="36"/>
    </row>
    <row r="2318" spans="2:16" x14ac:dyDescent="0.2">
      <c r="B2318"/>
      <c r="C2318" s="36"/>
      <c r="D2318" s="93"/>
      <c r="E2318" s="15"/>
      <c r="F2318"/>
      <c r="G2318" s="25"/>
      <c r="H2318" s="15"/>
      <c r="I2318" s="62"/>
      <c r="J2318"/>
      <c r="K2318"/>
      <c r="P2318" s="36"/>
    </row>
    <row r="2319" spans="2:16" x14ac:dyDescent="0.2">
      <c r="B2319"/>
      <c r="C2319" s="36"/>
      <c r="D2319" s="93"/>
      <c r="E2319" s="15"/>
      <c r="F2319"/>
      <c r="G2319" s="25"/>
      <c r="H2319" s="15"/>
      <c r="I2319" s="62"/>
      <c r="J2319"/>
      <c r="K2319"/>
      <c r="P2319" s="36"/>
    </row>
    <row r="2320" spans="2:16" x14ac:dyDescent="0.2">
      <c r="B2320"/>
      <c r="C2320" s="36"/>
      <c r="D2320" s="93"/>
      <c r="E2320" s="15"/>
      <c r="F2320"/>
      <c r="G2320" s="25"/>
      <c r="H2320" s="15"/>
      <c r="I2320" s="62"/>
      <c r="J2320"/>
      <c r="K2320"/>
      <c r="P2320" s="36"/>
    </row>
    <row r="2321" spans="2:16" x14ac:dyDescent="0.2">
      <c r="B2321"/>
      <c r="C2321" s="36"/>
      <c r="D2321" s="93"/>
      <c r="E2321" s="15"/>
      <c r="F2321"/>
      <c r="G2321" s="25"/>
      <c r="H2321" s="15"/>
      <c r="I2321" s="62"/>
      <c r="J2321"/>
      <c r="K2321"/>
      <c r="P2321" s="36"/>
    </row>
    <row r="2322" spans="2:16" x14ac:dyDescent="0.2">
      <c r="B2322"/>
      <c r="C2322" s="36"/>
      <c r="D2322" s="93"/>
      <c r="E2322" s="15"/>
      <c r="F2322"/>
      <c r="G2322" s="25"/>
      <c r="H2322" s="15"/>
      <c r="I2322" s="62"/>
      <c r="J2322"/>
      <c r="K2322"/>
      <c r="P2322" s="36"/>
    </row>
    <row r="2323" spans="2:16" x14ac:dyDescent="0.2">
      <c r="B2323"/>
      <c r="C2323" s="36"/>
      <c r="D2323" s="93"/>
      <c r="E2323" s="15"/>
      <c r="F2323"/>
      <c r="G2323" s="25"/>
      <c r="H2323" s="15"/>
      <c r="I2323" s="62"/>
      <c r="J2323"/>
      <c r="K2323"/>
      <c r="P2323" s="36"/>
    </row>
    <row r="2324" spans="2:16" x14ac:dyDescent="0.2">
      <c r="B2324"/>
      <c r="C2324" s="36"/>
      <c r="D2324" s="93"/>
      <c r="E2324" s="15"/>
      <c r="F2324"/>
      <c r="G2324" s="25"/>
      <c r="H2324" s="15"/>
      <c r="I2324" s="62"/>
      <c r="J2324"/>
      <c r="K2324"/>
      <c r="P2324" s="36"/>
    </row>
    <row r="2325" spans="2:16" x14ac:dyDescent="0.2">
      <c r="B2325"/>
      <c r="C2325" s="36"/>
      <c r="D2325" s="93"/>
      <c r="E2325" s="15"/>
      <c r="F2325"/>
      <c r="G2325" s="25"/>
      <c r="H2325" s="15"/>
      <c r="I2325" s="62"/>
      <c r="J2325"/>
      <c r="K2325"/>
      <c r="P2325" s="36"/>
    </row>
    <row r="2326" spans="2:16" x14ac:dyDescent="0.2">
      <c r="B2326"/>
      <c r="C2326" s="36"/>
      <c r="D2326" s="93"/>
      <c r="E2326" s="15"/>
      <c r="F2326"/>
      <c r="G2326" s="25"/>
      <c r="H2326" s="15"/>
      <c r="I2326" s="62"/>
      <c r="J2326"/>
      <c r="K2326"/>
      <c r="P2326" s="36"/>
    </row>
    <row r="2327" spans="2:16" x14ac:dyDescent="0.2">
      <c r="B2327"/>
      <c r="C2327" s="36"/>
      <c r="D2327" s="93"/>
      <c r="E2327" s="15"/>
      <c r="F2327"/>
      <c r="G2327" s="25"/>
      <c r="H2327" s="15"/>
      <c r="I2327" s="62"/>
      <c r="J2327"/>
      <c r="K2327"/>
      <c r="P2327" s="36"/>
    </row>
    <row r="2328" spans="2:16" x14ac:dyDescent="0.2">
      <c r="B2328"/>
      <c r="C2328" s="36"/>
      <c r="D2328" s="93"/>
      <c r="E2328" s="15"/>
      <c r="F2328"/>
      <c r="G2328" s="25"/>
      <c r="H2328" s="15"/>
      <c r="I2328" s="62"/>
      <c r="J2328"/>
      <c r="K2328"/>
      <c r="P2328" s="36"/>
    </row>
    <row r="2329" spans="2:16" x14ac:dyDescent="0.2">
      <c r="B2329"/>
      <c r="C2329" s="36"/>
      <c r="D2329" s="93"/>
      <c r="E2329" s="15"/>
      <c r="F2329"/>
      <c r="G2329" s="25"/>
      <c r="H2329" s="15"/>
      <c r="I2329" s="62"/>
      <c r="J2329"/>
      <c r="K2329"/>
      <c r="P2329" s="36"/>
    </row>
    <row r="2330" spans="2:16" x14ac:dyDescent="0.2">
      <c r="B2330"/>
      <c r="C2330" s="36"/>
      <c r="D2330" s="93"/>
      <c r="E2330" s="15"/>
      <c r="F2330"/>
      <c r="G2330" s="25"/>
      <c r="H2330" s="15"/>
      <c r="I2330" s="62"/>
      <c r="J2330"/>
      <c r="K2330"/>
      <c r="P2330" s="36"/>
    </row>
    <row r="2331" spans="2:16" x14ac:dyDescent="0.2">
      <c r="B2331"/>
      <c r="C2331" s="36"/>
      <c r="D2331" s="93"/>
      <c r="E2331" s="15"/>
      <c r="F2331"/>
      <c r="G2331" s="25"/>
      <c r="H2331" s="15"/>
      <c r="I2331" s="62"/>
      <c r="J2331"/>
      <c r="K2331"/>
      <c r="P2331" s="36"/>
    </row>
    <row r="2332" spans="2:16" x14ac:dyDescent="0.2">
      <c r="B2332"/>
      <c r="C2332" s="36"/>
      <c r="D2332" s="93"/>
      <c r="E2332" s="15"/>
      <c r="F2332"/>
      <c r="G2332" s="25"/>
      <c r="H2332" s="15"/>
      <c r="I2332" s="62"/>
      <c r="J2332"/>
      <c r="K2332"/>
      <c r="P2332" s="36"/>
    </row>
    <row r="2333" spans="2:16" x14ac:dyDescent="0.2">
      <c r="B2333"/>
      <c r="C2333" s="36"/>
      <c r="D2333" s="93"/>
      <c r="E2333" s="15"/>
      <c r="F2333"/>
      <c r="G2333" s="25"/>
      <c r="H2333" s="15"/>
      <c r="I2333" s="62"/>
      <c r="J2333"/>
      <c r="K2333"/>
      <c r="P2333" s="36"/>
    </row>
    <row r="2334" spans="2:16" x14ac:dyDescent="0.2">
      <c r="B2334"/>
      <c r="C2334" s="36"/>
      <c r="D2334" s="93"/>
      <c r="E2334" s="15"/>
      <c r="F2334"/>
      <c r="G2334" s="25"/>
      <c r="H2334" s="15"/>
      <c r="I2334" s="62"/>
      <c r="J2334"/>
      <c r="K2334"/>
      <c r="P2334" s="36"/>
    </row>
    <row r="2335" spans="2:16" x14ac:dyDescent="0.2">
      <c r="B2335"/>
      <c r="C2335" s="36"/>
      <c r="D2335" s="93"/>
      <c r="E2335" s="15"/>
      <c r="F2335"/>
      <c r="G2335" s="25"/>
      <c r="H2335" s="15"/>
      <c r="I2335" s="62"/>
      <c r="J2335"/>
      <c r="K2335"/>
      <c r="P2335" s="36"/>
    </row>
    <row r="2336" spans="2:16" x14ac:dyDescent="0.2">
      <c r="B2336"/>
      <c r="C2336" s="36"/>
      <c r="D2336" s="93"/>
      <c r="E2336" s="15"/>
      <c r="F2336"/>
      <c r="G2336" s="25"/>
      <c r="H2336" s="15"/>
      <c r="I2336" s="62"/>
      <c r="J2336"/>
      <c r="K2336"/>
      <c r="P2336" s="36"/>
    </row>
    <row r="2337" spans="2:16" x14ac:dyDescent="0.2">
      <c r="B2337"/>
      <c r="C2337" s="36"/>
      <c r="D2337" s="93"/>
      <c r="E2337" s="15"/>
      <c r="F2337"/>
      <c r="G2337" s="25"/>
      <c r="H2337" s="15"/>
      <c r="I2337" s="62"/>
      <c r="J2337"/>
      <c r="K2337"/>
      <c r="P2337" s="36"/>
    </row>
    <row r="2338" spans="2:16" x14ac:dyDescent="0.2">
      <c r="B2338"/>
      <c r="C2338" s="36"/>
      <c r="D2338" s="93"/>
      <c r="E2338" s="15"/>
      <c r="F2338"/>
      <c r="G2338" s="25"/>
      <c r="H2338" s="15"/>
      <c r="I2338" s="62"/>
      <c r="J2338"/>
      <c r="K2338"/>
      <c r="P2338" s="36"/>
    </row>
    <row r="2339" spans="2:16" x14ac:dyDescent="0.2">
      <c r="B2339"/>
      <c r="C2339" s="36"/>
      <c r="D2339" s="93"/>
      <c r="E2339" s="15"/>
      <c r="F2339"/>
      <c r="G2339" s="25"/>
      <c r="H2339" s="15"/>
      <c r="I2339" s="62"/>
      <c r="J2339"/>
      <c r="K2339"/>
      <c r="P2339" s="36"/>
    </row>
    <row r="2340" spans="2:16" x14ac:dyDescent="0.2">
      <c r="B2340"/>
      <c r="C2340" s="36"/>
      <c r="D2340" s="93"/>
      <c r="E2340" s="15"/>
      <c r="F2340"/>
      <c r="G2340" s="25"/>
      <c r="H2340" s="15"/>
      <c r="I2340" s="62"/>
      <c r="J2340"/>
      <c r="K2340"/>
      <c r="P2340" s="36"/>
    </row>
    <row r="2341" spans="2:16" x14ac:dyDescent="0.2">
      <c r="B2341"/>
      <c r="C2341" s="36"/>
      <c r="D2341" s="93"/>
      <c r="E2341" s="15"/>
      <c r="F2341"/>
      <c r="G2341" s="25"/>
      <c r="H2341" s="15"/>
      <c r="I2341" s="62"/>
      <c r="J2341"/>
      <c r="K2341"/>
      <c r="P2341" s="36"/>
    </row>
    <row r="2342" spans="2:16" x14ac:dyDescent="0.2">
      <c r="B2342"/>
      <c r="C2342" s="36"/>
      <c r="D2342" s="93"/>
      <c r="E2342" s="15"/>
      <c r="F2342"/>
      <c r="G2342" s="25"/>
      <c r="H2342" s="15"/>
      <c r="I2342" s="62"/>
      <c r="J2342"/>
      <c r="K2342"/>
      <c r="P2342" s="36"/>
    </row>
    <row r="2343" spans="2:16" x14ac:dyDescent="0.2">
      <c r="B2343"/>
      <c r="C2343" s="36"/>
      <c r="D2343" s="93"/>
      <c r="E2343" s="15"/>
      <c r="F2343"/>
      <c r="G2343" s="25"/>
      <c r="H2343" s="15"/>
      <c r="I2343" s="62"/>
      <c r="J2343"/>
      <c r="K2343"/>
      <c r="P2343" s="36"/>
    </row>
    <row r="2344" spans="2:16" x14ac:dyDescent="0.2">
      <c r="B2344"/>
      <c r="C2344" s="36"/>
      <c r="D2344" s="93"/>
      <c r="E2344" s="15"/>
      <c r="F2344"/>
      <c r="G2344" s="25"/>
      <c r="H2344" s="15"/>
      <c r="I2344" s="62"/>
      <c r="J2344"/>
      <c r="K2344"/>
      <c r="P2344" s="36"/>
    </row>
    <row r="2345" spans="2:16" x14ac:dyDescent="0.2">
      <c r="B2345"/>
      <c r="C2345" s="36"/>
      <c r="D2345" s="93"/>
      <c r="E2345" s="15"/>
      <c r="F2345"/>
      <c r="G2345" s="25"/>
      <c r="H2345" s="15"/>
      <c r="I2345" s="62"/>
      <c r="J2345"/>
      <c r="K2345"/>
      <c r="P2345" s="36"/>
    </row>
    <row r="2346" spans="2:16" x14ac:dyDescent="0.2">
      <c r="B2346"/>
      <c r="C2346" s="36"/>
      <c r="D2346" s="93"/>
      <c r="E2346" s="15"/>
      <c r="F2346"/>
      <c r="G2346" s="25"/>
      <c r="H2346" s="15"/>
      <c r="I2346" s="62"/>
      <c r="J2346"/>
      <c r="K2346"/>
      <c r="P2346" s="36"/>
    </row>
    <row r="2347" spans="2:16" x14ac:dyDescent="0.2">
      <c r="B2347"/>
      <c r="C2347" s="36"/>
      <c r="D2347" s="93"/>
      <c r="E2347" s="15"/>
      <c r="F2347"/>
      <c r="G2347" s="25"/>
      <c r="H2347" s="15"/>
      <c r="I2347" s="62"/>
      <c r="J2347"/>
      <c r="K2347"/>
      <c r="P2347" s="36"/>
    </row>
    <row r="2348" spans="2:16" x14ac:dyDescent="0.2">
      <c r="B2348"/>
      <c r="C2348" s="36"/>
      <c r="D2348" s="93"/>
      <c r="E2348" s="15"/>
      <c r="F2348"/>
      <c r="G2348" s="25"/>
      <c r="H2348" s="15"/>
      <c r="I2348" s="62"/>
      <c r="J2348"/>
      <c r="K2348"/>
      <c r="P2348" s="36"/>
    </row>
    <row r="2349" spans="2:16" x14ac:dyDescent="0.2">
      <c r="B2349"/>
      <c r="C2349" s="36"/>
      <c r="D2349" s="93"/>
      <c r="E2349" s="15"/>
      <c r="F2349"/>
      <c r="G2349" s="25"/>
      <c r="H2349" s="15"/>
      <c r="I2349" s="62"/>
      <c r="J2349"/>
      <c r="K2349"/>
      <c r="P2349" s="36"/>
    </row>
    <row r="2350" spans="2:16" x14ac:dyDescent="0.2">
      <c r="B2350"/>
      <c r="C2350" s="36"/>
      <c r="D2350" s="93"/>
      <c r="E2350" s="15"/>
      <c r="F2350"/>
      <c r="G2350" s="25"/>
      <c r="H2350" s="15"/>
      <c r="I2350" s="62"/>
      <c r="J2350"/>
      <c r="K2350"/>
      <c r="P2350" s="36"/>
    </row>
    <row r="2351" spans="2:16" x14ac:dyDescent="0.2">
      <c r="B2351"/>
      <c r="C2351" s="36"/>
      <c r="D2351" s="93"/>
      <c r="E2351" s="15"/>
      <c r="F2351"/>
      <c r="G2351" s="25"/>
      <c r="H2351" s="15"/>
      <c r="I2351" s="62"/>
      <c r="J2351"/>
      <c r="K2351"/>
      <c r="P2351" s="36"/>
    </row>
    <row r="2352" spans="2:16" x14ac:dyDescent="0.2">
      <c r="B2352"/>
      <c r="C2352" s="36"/>
      <c r="D2352" s="93"/>
      <c r="E2352" s="15"/>
      <c r="F2352"/>
      <c r="G2352" s="25"/>
      <c r="H2352" s="15"/>
      <c r="I2352" s="62"/>
      <c r="J2352"/>
      <c r="K2352"/>
      <c r="P2352" s="36"/>
    </row>
    <row r="2353" spans="2:16" x14ac:dyDescent="0.2">
      <c r="B2353"/>
      <c r="C2353" s="36"/>
      <c r="D2353" s="93"/>
      <c r="E2353" s="15"/>
      <c r="F2353"/>
      <c r="G2353" s="25"/>
      <c r="H2353" s="15"/>
      <c r="I2353" s="62"/>
      <c r="J2353"/>
      <c r="K2353"/>
      <c r="P2353" s="36"/>
    </row>
    <row r="2354" spans="2:16" x14ac:dyDescent="0.2">
      <c r="B2354"/>
      <c r="C2354" s="36"/>
      <c r="D2354" s="93"/>
      <c r="E2354" s="15"/>
      <c r="F2354"/>
      <c r="G2354" s="25"/>
      <c r="H2354" s="15"/>
      <c r="I2354" s="62"/>
      <c r="J2354"/>
      <c r="K2354"/>
      <c r="P2354" s="36"/>
    </row>
    <row r="2355" spans="2:16" x14ac:dyDescent="0.2">
      <c r="B2355"/>
      <c r="C2355" s="36"/>
      <c r="D2355" s="93"/>
      <c r="E2355" s="15"/>
      <c r="F2355"/>
      <c r="G2355" s="25"/>
      <c r="H2355" s="15"/>
      <c r="I2355" s="62"/>
      <c r="J2355"/>
      <c r="K2355"/>
      <c r="P2355" s="36"/>
    </row>
    <row r="2356" spans="2:16" x14ac:dyDescent="0.2">
      <c r="B2356"/>
      <c r="C2356" s="36"/>
      <c r="D2356" s="93"/>
      <c r="E2356" s="15"/>
      <c r="F2356"/>
      <c r="G2356" s="25"/>
      <c r="H2356" s="15"/>
      <c r="I2356" s="62"/>
      <c r="J2356"/>
      <c r="K2356"/>
      <c r="P2356" s="36"/>
    </row>
    <row r="2357" spans="2:16" x14ac:dyDescent="0.2">
      <c r="B2357"/>
      <c r="C2357" s="36"/>
      <c r="D2357" s="93"/>
      <c r="E2357" s="15"/>
      <c r="F2357"/>
      <c r="G2357" s="25"/>
      <c r="H2357" s="15"/>
      <c r="I2357" s="62"/>
      <c r="J2357"/>
      <c r="K2357"/>
      <c r="P2357" s="36"/>
    </row>
    <row r="2358" spans="2:16" x14ac:dyDescent="0.2">
      <c r="B2358"/>
      <c r="C2358" s="36"/>
      <c r="D2358" s="93"/>
      <c r="E2358" s="15"/>
      <c r="F2358"/>
      <c r="G2358" s="25"/>
      <c r="H2358" s="15"/>
      <c r="I2358" s="62"/>
      <c r="J2358"/>
      <c r="K2358"/>
      <c r="P2358" s="36"/>
    </row>
    <row r="2359" spans="2:16" x14ac:dyDescent="0.2">
      <c r="B2359"/>
      <c r="C2359" s="36"/>
      <c r="D2359" s="93"/>
      <c r="E2359" s="15"/>
      <c r="F2359"/>
      <c r="G2359" s="25"/>
      <c r="H2359" s="15"/>
      <c r="I2359" s="62"/>
      <c r="J2359"/>
      <c r="K2359"/>
      <c r="P2359" s="36"/>
    </row>
    <row r="2360" spans="2:16" x14ac:dyDescent="0.2">
      <c r="B2360"/>
      <c r="C2360" s="36"/>
      <c r="D2360" s="93"/>
      <c r="E2360" s="15"/>
      <c r="F2360"/>
      <c r="G2360" s="25"/>
      <c r="H2360" s="15"/>
      <c r="I2360" s="62"/>
      <c r="J2360"/>
      <c r="K2360"/>
      <c r="P2360" s="36"/>
    </row>
    <row r="2361" spans="2:16" x14ac:dyDescent="0.2">
      <c r="B2361"/>
      <c r="C2361" s="36"/>
      <c r="D2361" s="93"/>
      <c r="E2361" s="15"/>
      <c r="F2361"/>
      <c r="G2361" s="25"/>
      <c r="H2361" s="15"/>
      <c r="I2361" s="62"/>
      <c r="J2361"/>
      <c r="K2361"/>
      <c r="P2361" s="36"/>
    </row>
    <row r="2362" spans="2:16" x14ac:dyDescent="0.2">
      <c r="B2362"/>
      <c r="C2362" s="36"/>
      <c r="D2362" s="93"/>
      <c r="E2362" s="15"/>
      <c r="F2362"/>
      <c r="G2362" s="25"/>
      <c r="H2362" s="15"/>
      <c r="I2362" s="62"/>
      <c r="J2362"/>
      <c r="K2362"/>
      <c r="P2362" s="36"/>
    </row>
    <row r="2363" spans="2:16" x14ac:dyDescent="0.2">
      <c r="B2363"/>
      <c r="C2363" s="36"/>
      <c r="D2363" s="93"/>
      <c r="E2363" s="15"/>
      <c r="F2363"/>
      <c r="G2363" s="25"/>
      <c r="H2363" s="15"/>
      <c r="I2363" s="62"/>
      <c r="J2363"/>
      <c r="K2363"/>
      <c r="P2363" s="36"/>
    </row>
    <row r="2364" spans="2:16" x14ac:dyDescent="0.2">
      <c r="B2364"/>
      <c r="C2364" s="36"/>
      <c r="D2364" s="93"/>
      <c r="E2364" s="15"/>
      <c r="F2364"/>
      <c r="G2364" s="25"/>
      <c r="H2364" s="15"/>
      <c r="I2364" s="62"/>
      <c r="J2364"/>
      <c r="K2364"/>
      <c r="P2364" s="36"/>
    </row>
    <row r="2365" spans="2:16" x14ac:dyDescent="0.2">
      <c r="B2365"/>
      <c r="C2365" s="36"/>
      <c r="D2365" s="93"/>
      <c r="E2365" s="15"/>
      <c r="F2365"/>
      <c r="G2365" s="25"/>
      <c r="H2365" s="15"/>
      <c r="I2365" s="62"/>
      <c r="J2365"/>
      <c r="K2365"/>
      <c r="P2365" s="36"/>
    </row>
    <row r="2366" spans="2:16" x14ac:dyDescent="0.2">
      <c r="B2366"/>
      <c r="C2366" s="36"/>
      <c r="D2366" s="93"/>
      <c r="E2366" s="15"/>
      <c r="F2366"/>
      <c r="G2366" s="25"/>
      <c r="H2366" s="15"/>
      <c r="I2366" s="62"/>
      <c r="J2366"/>
      <c r="K2366"/>
      <c r="P2366" s="36"/>
    </row>
    <row r="2367" spans="2:16" x14ac:dyDescent="0.2">
      <c r="B2367"/>
      <c r="C2367" s="36"/>
      <c r="D2367" s="93"/>
      <c r="E2367" s="15"/>
      <c r="F2367"/>
      <c r="G2367" s="25"/>
      <c r="H2367" s="15"/>
      <c r="I2367" s="62"/>
      <c r="J2367"/>
      <c r="K2367"/>
      <c r="P2367" s="36"/>
    </row>
    <row r="2368" spans="2:16" x14ac:dyDescent="0.2">
      <c r="B2368"/>
      <c r="C2368" s="36"/>
      <c r="D2368" s="93"/>
      <c r="E2368" s="15"/>
      <c r="F2368"/>
      <c r="G2368" s="25"/>
      <c r="H2368" s="15"/>
      <c r="I2368" s="62"/>
      <c r="J2368"/>
      <c r="K2368"/>
      <c r="P2368" s="36"/>
    </row>
    <row r="2369" spans="2:16" x14ac:dyDescent="0.2">
      <c r="B2369"/>
      <c r="C2369" s="36"/>
      <c r="D2369" s="93"/>
      <c r="E2369" s="15"/>
      <c r="F2369"/>
      <c r="G2369" s="25"/>
      <c r="H2369" s="15"/>
      <c r="I2369" s="62"/>
      <c r="J2369"/>
      <c r="K2369"/>
      <c r="P2369" s="36"/>
    </row>
    <row r="2370" spans="2:16" x14ac:dyDescent="0.2">
      <c r="B2370"/>
      <c r="C2370" s="36"/>
      <c r="D2370" s="93"/>
      <c r="E2370" s="15"/>
      <c r="F2370"/>
      <c r="G2370" s="25"/>
      <c r="H2370" s="15"/>
      <c r="I2370" s="62"/>
      <c r="J2370"/>
      <c r="K2370"/>
      <c r="P2370" s="36"/>
    </row>
    <row r="2371" spans="2:16" x14ac:dyDescent="0.2">
      <c r="B2371"/>
      <c r="C2371" s="36"/>
      <c r="D2371" s="93"/>
      <c r="E2371" s="15"/>
      <c r="F2371"/>
      <c r="G2371" s="25"/>
      <c r="H2371" s="15"/>
      <c r="I2371" s="62"/>
      <c r="J2371"/>
      <c r="K2371"/>
      <c r="P2371" s="36"/>
    </row>
    <row r="2372" spans="2:16" x14ac:dyDescent="0.2">
      <c r="B2372"/>
      <c r="C2372" s="36"/>
      <c r="D2372" s="93"/>
      <c r="E2372" s="15"/>
      <c r="F2372"/>
      <c r="G2372" s="25"/>
      <c r="H2372" s="15"/>
      <c r="I2372" s="62"/>
      <c r="J2372"/>
      <c r="K2372"/>
      <c r="P2372" s="36"/>
    </row>
    <row r="2373" spans="2:16" x14ac:dyDescent="0.2">
      <c r="B2373"/>
      <c r="C2373" s="36"/>
      <c r="D2373" s="93"/>
      <c r="E2373" s="15"/>
      <c r="F2373"/>
      <c r="G2373" s="25"/>
      <c r="H2373" s="15"/>
      <c r="I2373" s="62"/>
      <c r="J2373"/>
      <c r="K2373"/>
      <c r="P2373" s="36"/>
    </row>
    <row r="2374" spans="2:16" x14ac:dyDescent="0.2">
      <c r="B2374"/>
      <c r="C2374" s="36"/>
      <c r="D2374" s="93"/>
      <c r="E2374" s="15"/>
      <c r="F2374"/>
      <c r="G2374" s="25"/>
      <c r="H2374" s="15"/>
      <c r="I2374" s="62"/>
      <c r="J2374"/>
      <c r="K2374"/>
      <c r="P2374" s="36"/>
    </row>
    <row r="2375" spans="2:16" x14ac:dyDescent="0.2">
      <c r="B2375"/>
      <c r="C2375" s="36"/>
      <c r="D2375" s="93"/>
      <c r="E2375" s="15"/>
      <c r="F2375"/>
      <c r="G2375" s="25"/>
      <c r="H2375" s="15"/>
      <c r="I2375" s="62"/>
      <c r="J2375"/>
      <c r="K2375"/>
      <c r="P2375" s="36"/>
    </row>
    <row r="2376" spans="2:16" x14ac:dyDescent="0.2">
      <c r="B2376"/>
      <c r="C2376" s="36"/>
      <c r="D2376" s="93"/>
      <c r="E2376" s="15"/>
      <c r="F2376"/>
      <c r="G2376" s="25"/>
      <c r="H2376" s="15"/>
      <c r="I2376" s="62"/>
      <c r="J2376"/>
      <c r="K2376"/>
      <c r="P2376" s="36"/>
    </row>
    <row r="2377" spans="2:16" x14ac:dyDescent="0.2">
      <c r="B2377"/>
      <c r="C2377" s="36"/>
      <c r="D2377" s="93"/>
      <c r="E2377" s="15"/>
      <c r="F2377"/>
      <c r="G2377" s="25"/>
      <c r="H2377" s="15"/>
      <c r="I2377" s="62"/>
      <c r="J2377"/>
      <c r="K2377"/>
      <c r="P2377" s="36"/>
    </row>
    <row r="2378" spans="2:16" x14ac:dyDescent="0.2">
      <c r="B2378"/>
      <c r="C2378" s="36"/>
      <c r="D2378" s="93"/>
      <c r="E2378" s="15"/>
      <c r="F2378"/>
      <c r="G2378" s="25"/>
      <c r="H2378" s="15"/>
      <c r="I2378" s="62"/>
      <c r="J2378"/>
      <c r="K2378"/>
      <c r="P2378" s="36"/>
    </row>
    <row r="2379" spans="2:16" x14ac:dyDescent="0.2">
      <c r="B2379"/>
      <c r="C2379" s="36"/>
      <c r="D2379" s="93"/>
      <c r="E2379" s="15"/>
      <c r="F2379"/>
      <c r="G2379" s="25"/>
      <c r="H2379" s="15"/>
      <c r="I2379" s="62"/>
      <c r="J2379"/>
      <c r="K2379"/>
      <c r="P2379" s="36"/>
    </row>
    <row r="2380" spans="2:16" x14ac:dyDescent="0.2">
      <c r="B2380"/>
      <c r="C2380" s="36"/>
      <c r="D2380" s="93"/>
      <c r="E2380" s="15"/>
      <c r="F2380"/>
      <c r="G2380" s="25"/>
      <c r="H2380" s="15"/>
      <c r="I2380" s="62"/>
      <c r="J2380"/>
      <c r="K2380"/>
      <c r="P2380" s="36"/>
    </row>
    <row r="2381" spans="2:16" x14ac:dyDescent="0.2">
      <c r="B2381"/>
      <c r="C2381" s="36"/>
      <c r="D2381" s="93"/>
      <c r="E2381" s="15"/>
      <c r="F2381"/>
      <c r="G2381" s="25"/>
      <c r="H2381" s="15"/>
      <c r="I2381" s="62"/>
      <c r="J2381"/>
      <c r="K2381"/>
      <c r="P2381" s="36"/>
    </row>
    <row r="2382" spans="2:16" x14ac:dyDescent="0.2">
      <c r="B2382"/>
      <c r="C2382" s="36"/>
      <c r="D2382" s="93"/>
      <c r="E2382" s="15"/>
      <c r="F2382"/>
      <c r="G2382" s="25"/>
      <c r="H2382" s="15"/>
      <c r="I2382" s="62"/>
      <c r="J2382"/>
      <c r="K2382"/>
      <c r="P2382" s="36"/>
    </row>
    <row r="2383" spans="2:16" x14ac:dyDescent="0.2">
      <c r="B2383"/>
      <c r="C2383" s="36"/>
      <c r="D2383" s="93"/>
      <c r="E2383" s="15"/>
      <c r="F2383"/>
      <c r="G2383" s="25"/>
      <c r="H2383" s="15"/>
      <c r="I2383" s="62"/>
      <c r="J2383"/>
      <c r="K2383"/>
      <c r="P2383" s="36"/>
    </row>
    <row r="2384" spans="2:16" x14ac:dyDescent="0.2">
      <c r="B2384"/>
      <c r="C2384" s="36"/>
      <c r="D2384" s="93"/>
      <c r="E2384" s="15"/>
      <c r="F2384"/>
      <c r="G2384" s="25"/>
      <c r="H2384" s="15"/>
      <c r="I2384" s="62"/>
      <c r="J2384"/>
      <c r="K2384"/>
      <c r="P2384" s="36"/>
    </row>
    <row r="2385" spans="2:16" x14ac:dyDescent="0.2">
      <c r="B2385"/>
      <c r="C2385" s="36"/>
      <c r="D2385" s="93"/>
      <c r="E2385" s="15"/>
      <c r="F2385"/>
      <c r="G2385" s="25"/>
      <c r="H2385" s="15"/>
      <c r="I2385" s="62"/>
      <c r="J2385"/>
      <c r="K2385"/>
      <c r="P2385" s="36"/>
    </row>
    <row r="2386" spans="2:16" x14ac:dyDescent="0.2">
      <c r="B2386"/>
      <c r="C2386" s="36"/>
      <c r="D2386" s="93"/>
      <c r="E2386" s="15"/>
      <c r="F2386"/>
      <c r="G2386" s="25"/>
      <c r="H2386" s="15"/>
      <c r="I2386" s="62"/>
      <c r="J2386"/>
      <c r="K2386"/>
      <c r="P2386" s="36"/>
    </row>
    <row r="2387" spans="2:16" x14ac:dyDescent="0.2">
      <c r="B2387"/>
      <c r="C2387" s="36"/>
      <c r="D2387" s="93"/>
      <c r="E2387" s="15"/>
      <c r="F2387"/>
      <c r="G2387" s="25"/>
      <c r="H2387" s="15"/>
      <c r="I2387" s="62"/>
      <c r="J2387"/>
      <c r="K2387"/>
      <c r="P2387" s="36"/>
    </row>
    <row r="2388" spans="2:16" x14ac:dyDescent="0.2">
      <c r="B2388"/>
      <c r="C2388" s="36"/>
      <c r="D2388" s="93"/>
      <c r="E2388" s="15"/>
      <c r="F2388"/>
      <c r="G2388" s="25"/>
      <c r="H2388" s="15"/>
      <c r="I2388" s="62"/>
      <c r="J2388"/>
      <c r="K2388"/>
      <c r="P2388" s="36"/>
    </row>
    <row r="2389" spans="2:16" x14ac:dyDescent="0.2">
      <c r="B2389"/>
      <c r="C2389" s="36"/>
      <c r="D2389" s="93"/>
      <c r="E2389" s="15"/>
      <c r="F2389"/>
      <c r="G2389" s="25"/>
      <c r="H2389" s="15"/>
      <c r="I2389" s="62"/>
      <c r="J2389"/>
      <c r="K2389"/>
      <c r="P2389" s="36"/>
    </row>
    <row r="2390" spans="2:16" x14ac:dyDescent="0.2">
      <c r="B2390"/>
      <c r="C2390" s="36"/>
      <c r="D2390" s="93"/>
      <c r="E2390" s="15"/>
      <c r="F2390"/>
      <c r="G2390" s="25"/>
      <c r="H2390" s="15"/>
      <c r="I2390" s="62"/>
      <c r="J2390"/>
      <c r="K2390"/>
      <c r="P2390" s="36"/>
    </row>
    <row r="2391" spans="2:16" x14ac:dyDescent="0.2">
      <c r="B2391"/>
      <c r="C2391" s="36"/>
      <c r="D2391" s="93"/>
      <c r="E2391" s="15"/>
      <c r="F2391"/>
      <c r="G2391" s="25"/>
      <c r="H2391" s="15"/>
      <c r="I2391" s="62"/>
      <c r="J2391"/>
      <c r="K2391"/>
      <c r="P2391" s="36"/>
    </row>
    <row r="2392" spans="2:16" x14ac:dyDescent="0.2">
      <c r="B2392"/>
      <c r="C2392" s="36"/>
      <c r="D2392" s="93"/>
      <c r="E2392" s="15"/>
      <c r="F2392"/>
      <c r="G2392" s="25"/>
      <c r="H2392" s="15"/>
      <c r="I2392" s="62"/>
      <c r="J2392"/>
      <c r="K2392"/>
      <c r="P2392" s="36"/>
    </row>
    <row r="2393" spans="2:16" x14ac:dyDescent="0.2">
      <c r="B2393"/>
      <c r="C2393" s="36"/>
      <c r="D2393" s="93"/>
      <c r="E2393" s="15"/>
      <c r="F2393"/>
      <c r="G2393" s="25"/>
      <c r="H2393" s="15"/>
      <c r="I2393" s="62"/>
      <c r="J2393"/>
      <c r="K2393"/>
      <c r="P2393" s="36"/>
    </row>
    <row r="2394" spans="2:16" x14ac:dyDescent="0.2">
      <c r="B2394"/>
      <c r="C2394" s="36"/>
      <c r="D2394" s="93"/>
      <c r="E2394" s="15"/>
      <c r="F2394"/>
      <c r="G2394" s="25"/>
      <c r="H2394" s="15"/>
      <c r="I2394" s="62"/>
      <c r="J2394"/>
      <c r="K2394"/>
      <c r="P2394" s="36"/>
    </row>
    <row r="2395" spans="2:16" x14ac:dyDescent="0.2">
      <c r="B2395"/>
      <c r="C2395" s="36"/>
      <c r="D2395" s="93"/>
      <c r="E2395" s="15"/>
      <c r="F2395"/>
      <c r="G2395" s="25"/>
      <c r="H2395" s="15"/>
      <c r="I2395" s="62"/>
      <c r="J2395"/>
      <c r="K2395"/>
      <c r="P2395" s="36"/>
    </row>
    <row r="2396" spans="2:16" x14ac:dyDescent="0.2">
      <c r="B2396"/>
      <c r="C2396" s="36"/>
      <c r="D2396" s="93"/>
      <c r="E2396" s="15"/>
      <c r="F2396"/>
      <c r="G2396" s="25"/>
      <c r="H2396" s="15"/>
      <c r="I2396" s="62"/>
      <c r="J2396"/>
      <c r="K2396"/>
      <c r="P2396" s="36"/>
    </row>
    <row r="2397" spans="2:16" x14ac:dyDescent="0.2">
      <c r="B2397"/>
      <c r="C2397" s="36"/>
      <c r="D2397" s="93"/>
      <c r="E2397" s="15"/>
      <c r="F2397"/>
      <c r="G2397" s="25"/>
      <c r="H2397" s="15"/>
      <c r="I2397" s="62"/>
      <c r="J2397"/>
      <c r="K2397"/>
      <c r="P2397" s="36"/>
    </row>
    <row r="2398" spans="2:16" x14ac:dyDescent="0.2">
      <c r="B2398"/>
      <c r="C2398" s="36"/>
      <c r="D2398" s="93"/>
      <c r="E2398" s="15"/>
      <c r="F2398"/>
      <c r="G2398" s="25"/>
      <c r="H2398" s="15"/>
      <c r="I2398" s="62"/>
      <c r="J2398"/>
      <c r="K2398"/>
      <c r="P2398" s="36"/>
    </row>
    <row r="2399" spans="2:16" x14ac:dyDescent="0.2">
      <c r="B2399"/>
      <c r="C2399" s="36"/>
      <c r="D2399" s="93"/>
      <c r="E2399" s="15"/>
      <c r="F2399"/>
      <c r="G2399" s="25"/>
      <c r="H2399" s="15"/>
      <c r="I2399" s="62"/>
      <c r="J2399"/>
      <c r="K2399"/>
      <c r="P2399" s="36"/>
    </row>
    <row r="2400" spans="2:16" x14ac:dyDescent="0.2">
      <c r="B2400"/>
      <c r="C2400" s="36"/>
      <c r="D2400" s="93"/>
      <c r="E2400" s="15"/>
      <c r="F2400"/>
      <c r="G2400" s="25"/>
      <c r="H2400" s="15"/>
      <c r="I2400" s="62"/>
      <c r="J2400"/>
      <c r="K2400"/>
      <c r="P2400" s="36"/>
    </row>
    <row r="2401" spans="2:16" x14ac:dyDescent="0.2">
      <c r="B2401"/>
      <c r="C2401" s="36"/>
      <c r="D2401" s="93"/>
      <c r="E2401" s="15"/>
      <c r="F2401"/>
      <c r="G2401" s="25"/>
      <c r="H2401" s="15"/>
      <c r="I2401" s="62"/>
      <c r="J2401"/>
      <c r="K2401"/>
      <c r="P2401" s="36"/>
    </row>
    <row r="2402" spans="2:16" x14ac:dyDescent="0.2">
      <c r="B2402"/>
      <c r="C2402" s="36"/>
      <c r="D2402" s="93"/>
      <c r="E2402" s="15"/>
      <c r="F2402"/>
      <c r="G2402" s="25"/>
      <c r="H2402" s="15"/>
      <c r="I2402" s="62"/>
      <c r="J2402"/>
      <c r="K2402"/>
      <c r="P2402" s="36"/>
    </row>
    <row r="2403" spans="2:16" x14ac:dyDescent="0.2">
      <c r="B2403"/>
      <c r="C2403" s="36"/>
      <c r="D2403" s="93"/>
      <c r="E2403" s="15"/>
      <c r="F2403"/>
      <c r="G2403" s="25"/>
      <c r="H2403" s="15"/>
      <c r="I2403" s="62"/>
      <c r="J2403"/>
      <c r="K2403"/>
      <c r="P2403" s="36"/>
    </row>
    <row r="2404" spans="2:16" x14ac:dyDescent="0.2">
      <c r="B2404"/>
      <c r="C2404" s="36"/>
      <c r="D2404" s="93"/>
      <c r="E2404" s="15"/>
      <c r="F2404"/>
      <c r="G2404" s="25"/>
      <c r="H2404" s="15"/>
      <c r="I2404" s="62"/>
      <c r="J2404"/>
      <c r="K2404"/>
      <c r="P2404" s="36"/>
    </row>
    <row r="2405" spans="2:16" x14ac:dyDescent="0.2">
      <c r="B2405"/>
      <c r="C2405" s="36"/>
      <c r="D2405" s="93"/>
      <c r="E2405" s="15"/>
      <c r="F2405"/>
      <c r="G2405" s="25"/>
      <c r="H2405" s="15"/>
      <c r="I2405" s="62"/>
      <c r="J2405"/>
      <c r="K2405"/>
      <c r="P2405" s="36"/>
    </row>
    <row r="2406" spans="2:16" x14ac:dyDescent="0.2">
      <c r="B2406"/>
      <c r="C2406" s="36"/>
      <c r="D2406" s="93"/>
      <c r="E2406" s="15"/>
      <c r="F2406"/>
      <c r="G2406" s="25"/>
      <c r="H2406" s="15"/>
      <c r="I2406" s="62"/>
      <c r="J2406"/>
      <c r="K2406"/>
      <c r="P2406" s="36"/>
    </row>
    <row r="2407" spans="2:16" x14ac:dyDescent="0.2">
      <c r="B2407"/>
      <c r="C2407" s="36"/>
      <c r="D2407" s="93"/>
      <c r="E2407" s="15"/>
      <c r="F2407"/>
      <c r="G2407" s="25"/>
      <c r="H2407" s="15"/>
      <c r="I2407" s="62"/>
      <c r="J2407"/>
      <c r="K2407"/>
      <c r="P2407" s="36"/>
    </row>
    <row r="2408" spans="2:16" x14ac:dyDescent="0.2">
      <c r="B2408"/>
      <c r="C2408" s="36"/>
      <c r="D2408" s="93"/>
      <c r="E2408" s="15"/>
      <c r="F2408"/>
      <c r="G2408" s="25"/>
      <c r="H2408" s="15"/>
      <c r="I2408" s="62"/>
      <c r="J2408"/>
      <c r="K2408"/>
      <c r="P2408" s="36"/>
    </row>
    <row r="2409" spans="2:16" x14ac:dyDescent="0.2">
      <c r="B2409"/>
      <c r="C2409" s="36"/>
      <c r="D2409" s="93"/>
      <c r="E2409" s="15"/>
      <c r="F2409"/>
      <c r="G2409" s="25"/>
      <c r="H2409" s="15"/>
      <c r="I2409" s="62"/>
      <c r="J2409"/>
      <c r="K2409"/>
      <c r="P2409" s="36"/>
    </row>
    <row r="2410" spans="2:16" x14ac:dyDescent="0.2">
      <c r="B2410"/>
      <c r="C2410" s="36"/>
      <c r="D2410" s="93"/>
      <c r="E2410" s="15"/>
      <c r="F2410"/>
      <c r="G2410" s="25"/>
      <c r="H2410" s="15"/>
      <c r="I2410" s="62"/>
      <c r="J2410"/>
      <c r="K2410"/>
      <c r="P2410" s="36"/>
    </row>
    <row r="2411" spans="2:16" x14ac:dyDescent="0.2">
      <c r="B2411"/>
      <c r="C2411" s="36"/>
      <c r="D2411" s="93"/>
      <c r="E2411" s="15"/>
      <c r="F2411"/>
      <c r="G2411" s="25"/>
      <c r="H2411" s="15"/>
      <c r="I2411" s="62"/>
      <c r="J2411"/>
      <c r="K2411"/>
      <c r="P2411" s="36"/>
    </row>
    <row r="2412" spans="2:16" x14ac:dyDescent="0.2">
      <c r="B2412"/>
      <c r="C2412" s="36"/>
      <c r="D2412" s="93"/>
      <c r="E2412" s="15"/>
      <c r="F2412"/>
      <c r="G2412" s="25"/>
      <c r="H2412" s="15"/>
      <c r="I2412" s="62"/>
      <c r="J2412"/>
      <c r="K2412"/>
      <c r="P2412" s="36"/>
    </row>
    <row r="2413" spans="2:16" x14ac:dyDescent="0.2">
      <c r="B2413"/>
      <c r="C2413" s="36"/>
      <c r="D2413" s="93"/>
      <c r="E2413" s="15"/>
      <c r="F2413"/>
      <c r="G2413" s="25"/>
      <c r="H2413" s="15"/>
      <c r="I2413" s="62"/>
      <c r="J2413"/>
      <c r="K2413"/>
      <c r="P2413" s="36"/>
    </row>
    <row r="2414" spans="2:16" x14ac:dyDescent="0.2">
      <c r="B2414"/>
      <c r="C2414" s="36"/>
      <c r="D2414" s="93"/>
      <c r="E2414" s="15"/>
      <c r="F2414"/>
      <c r="G2414" s="25"/>
      <c r="H2414" s="15"/>
      <c r="I2414" s="62"/>
      <c r="J2414"/>
      <c r="K2414"/>
      <c r="P2414" s="36"/>
    </row>
    <row r="2415" spans="2:16" x14ac:dyDescent="0.2">
      <c r="B2415"/>
      <c r="C2415" s="36"/>
      <c r="D2415" s="93"/>
      <c r="E2415" s="15"/>
      <c r="F2415"/>
      <c r="G2415" s="25"/>
      <c r="H2415" s="15"/>
      <c r="I2415" s="62"/>
      <c r="J2415"/>
      <c r="K2415"/>
      <c r="P2415" s="36"/>
    </row>
    <row r="2416" spans="2:16" x14ac:dyDescent="0.2">
      <c r="B2416"/>
      <c r="C2416" s="36"/>
      <c r="D2416" s="93"/>
      <c r="E2416" s="15"/>
      <c r="F2416"/>
      <c r="G2416" s="25"/>
      <c r="H2416" s="15"/>
      <c r="I2416" s="62"/>
      <c r="J2416"/>
      <c r="K2416"/>
      <c r="P2416" s="36"/>
    </row>
    <row r="2417" spans="2:16" x14ac:dyDescent="0.2">
      <c r="B2417"/>
      <c r="C2417" s="36"/>
      <c r="D2417" s="93"/>
      <c r="E2417" s="15"/>
      <c r="F2417"/>
      <c r="G2417" s="25"/>
      <c r="H2417" s="15"/>
      <c r="I2417" s="62"/>
      <c r="J2417"/>
      <c r="K2417"/>
      <c r="P2417" s="36"/>
    </row>
    <row r="2418" spans="2:16" x14ac:dyDescent="0.2">
      <c r="B2418"/>
      <c r="C2418" s="36"/>
      <c r="D2418" s="93"/>
      <c r="E2418" s="15"/>
      <c r="F2418"/>
      <c r="G2418" s="25"/>
      <c r="H2418" s="15"/>
      <c r="I2418" s="62"/>
      <c r="J2418"/>
      <c r="K2418"/>
      <c r="P2418" s="36"/>
    </row>
    <row r="2419" spans="2:16" x14ac:dyDescent="0.2">
      <c r="B2419"/>
      <c r="C2419" s="36"/>
      <c r="D2419" s="93"/>
      <c r="E2419" s="15"/>
      <c r="F2419"/>
      <c r="G2419" s="25"/>
      <c r="H2419" s="15"/>
      <c r="I2419" s="62"/>
      <c r="J2419"/>
      <c r="K2419"/>
      <c r="P2419" s="36"/>
    </row>
    <row r="2420" spans="2:16" x14ac:dyDescent="0.2">
      <c r="B2420"/>
      <c r="C2420" s="36"/>
      <c r="D2420" s="93"/>
      <c r="E2420" s="15"/>
      <c r="F2420"/>
      <c r="G2420" s="25"/>
      <c r="H2420" s="15"/>
      <c r="I2420" s="62"/>
      <c r="J2420"/>
      <c r="K2420"/>
      <c r="P2420" s="36"/>
    </row>
    <row r="2421" spans="2:16" x14ac:dyDescent="0.2">
      <c r="B2421"/>
      <c r="C2421" s="36"/>
      <c r="D2421" s="93"/>
      <c r="E2421" s="15"/>
      <c r="F2421"/>
      <c r="G2421" s="25"/>
      <c r="H2421" s="15"/>
      <c r="I2421" s="62"/>
      <c r="J2421"/>
      <c r="K2421"/>
      <c r="P2421" s="36"/>
    </row>
    <row r="2422" spans="2:16" x14ac:dyDescent="0.2">
      <c r="B2422"/>
      <c r="C2422" s="36"/>
      <c r="D2422" s="93"/>
      <c r="E2422" s="15"/>
      <c r="F2422"/>
      <c r="G2422" s="25"/>
      <c r="H2422" s="15"/>
      <c r="I2422" s="62"/>
      <c r="J2422"/>
      <c r="K2422"/>
      <c r="P2422" s="36"/>
    </row>
    <row r="2423" spans="2:16" x14ac:dyDescent="0.2">
      <c r="B2423"/>
      <c r="C2423" s="36"/>
      <c r="D2423" s="93"/>
      <c r="E2423" s="15"/>
      <c r="F2423"/>
      <c r="G2423" s="25"/>
      <c r="H2423" s="15"/>
      <c r="I2423" s="62"/>
      <c r="J2423"/>
      <c r="K2423"/>
      <c r="P2423" s="36"/>
    </row>
    <row r="2424" spans="2:16" x14ac:dyDescent="0.2">
      <c r="B2424"/>
      <c r="C2424" s="36"/>
      <c r="D2424" s="93"/>
      <c r="E2424" s="15"/>
      <c r="F2424"/>
      <c r="G2424" s="25"/>
      <c r="H2424" s="15"/>
      <c r="I2424" s="62"/>
      <c r="J2424"/>
      <c r="K2424"/>
      <c r="P2424" s="36"/>
    </row>
    <row r="2425" spans="2:16" x14ac:dyDescent="0.2">
      <c r="B2425"/>
      <c r="C2425" s="36"/>
      <c r="D2425" s="93"/>
      <c r="E2425" s="15"/>
      <c r="F2425"/>
      <c r="G2425" s="25"/>
      <c r="H2425" s="15"/>
      <c r="I2425" s="62"/>
      <c r="J2425"/>
      <c r="K2425"/>
      <c r="P2425" s="36"/>
    </row>
    <row r="2426" spans="2:16" x14ac:dyDescent="0.2">
      <c r="B2426"/>
      <c r="C2426" s="36"/>
      <c r="D2426" s="93"/>
      <c r="E2426" s="15"/>
      <c r="F2426"/>
      <c r="G2426" s="25"/>
      <c r="H2426" s="15"/>
      <c r="I2426" s="62"/>
      <c r="J2426"/>
      <c r="K2426"/>
      <c r="P2426" s="36"/>
    </row>
    <row r="2427" spans="2:16" x14ac:dyDescent="0.2">
      <c r="B2427"/>
      <c r="C2427" s="36"/>
      <c r="D2427" s="93"/>
      <c r="E2427" s="15"/>
      <c r="F2427"/>
      <c r="G2427" s="25"/>
      <c r="H2427" s="15"/>
      <c r="I2427" s="62"/>
      <c r="J2427"/>
      <c r="K2427"/>
      <c r="P2427" s="36"/>
    </row>
    <row r="2428" spans="2:16" x14ac:dyDescent="0.2">
      <c r="B2428"/>
      <c r="C2428" s="36"/>
      <c r="D2428" s="93"/>
      <c r="E2428" s="15"/>
      <c r="F2428"/>
      <c r="G2428" s="25"/>
      <c r="H2428" s="15"/>
      <c r="I2428" s="62"/>
      <c r="J2428"/>
      <c r="K2428"/>
      <c r="P2428" s="36"/>
    </row>
    <row r="2429" spans="2:16" x14ac:dyDescent="0.2">
      <c r="B2429"/>
      <c r="C2429" s="36"/>
      <c r="D2429" s="93"/>
      <c r="E2429" s="15"/>
      <c r="F2429"/>
      <c r="G2429" s="25"/>
      <c r="H2429" s="15"/>
      <c r="I2429" s="62"/>
      <c r="J2429"/>
      <c r="K2429"/>
      <c r="P2429" s="36"/>
    </row>
    <row r="2430" spans="2:16" x14ac:dyDescent="0.2">
      <c r="B2430"/>
      <c r="C2430" s="36"/>
      <c r="D2430" s="93"/>
      <c r="E2430" s="15"/>
      <c r="F2430"/>
      <c r="G2430" s="25"/>
      <c r="H2430" s="15"/>
      <c r="I2430" s="62"/>
      <c r="J2430"/>
      <c r="K2430"/>
      <c r="P2430" s="36"/>
    </row>
    <row r="2431" spans="2:16" x14ac:dyDescent="0.2">
      <c r="B2431"/>
      <c r="C2431" s="36"/>
      <c r="D2431" s="93"/>
      <c r="E2431" s="15"/>
      <c r="F2431"/>
      <c r="G2431" s="25"/>
      <c r="H2431" s="15"/>
      <c r="I2431" s="62"/>
      <c r="J2431"/>
      <c r="K2431"/>
      <c r="P2431" s="36"/>
    </row>
    <row r="2432" spans="2:16" x14ac:dyDescent="0.2">
      <c r="B2432"/>
      <c r="C2432" s="36"/>
      <c r="D2432" s="93"/>
      <c r="E2432" s="15"/>
      <c r="F2432"/>
      <c r="G2432" s="25"/>
      <c r="H2432" s="15"/>
      <c r="I2432" s="62"/>
      <c r="J2432"/>
      <c r="K2432"/>
      <c r="P2432" s="36"/>
    </row>
    <row r="2433" spans="2:16" x14ac:dyDescent="0.2">
      <c r="B2433"/>
      <c r="C2433" s="36"/>
      <c r="D2433" s="93"/>
      <c r="E2433" s="15"/>
      <c r="F2433"/>
      <c r="G2433" s="25"/>
      <c r="H2433" s="15"/>
      <c r="I2433" s="62"/>
      <c r="J2433"/>
      <c r="K2433"/>
      <c r="P2433" s="36"/>
    </row>
    <row r="2434" spans="2:16" x14ac:dyDescent="0.2">
      <c r="B2434"/>
      <c r="C2434" s="36"/>
      <c r="D2434" s="93"/>
      <c r="E2434" s="15"/>
      <c r="F2434"/>
      <c r="G2434" s="25"/>
      <c r="H2434" s="15"/>
      <c r="I2434" s="62"/>
      <c r="J2434"/>
      <c r="K2434"/>
      <c r="P2434" s="36"/>
    </row>
    <row r="2435" spans="2:16" x14ac:dyDescent="0.2">
      <c r="B2435"/>
      <c r="C2435" s="36"/>
      <c r="D2435" s="93"/>
      <c r="E2435" s="15"/>
      <c r="F2435"/>
      <c r="G2435" s="25"/>
      <c r="H2435" s="15"/>
      <c r="I2435" s="62"/>
      <c r="J2435"/>
      <c r="K2435"/>
      <c r="P2435" s="36"/>
    </row>
    <row r="2436" spans="2:16" x14ac:dyDescent="0.2">
      <c r="B2436"/>
      <c r="C2436" s="36"/>
      <c r="D2436" s="93"/>
      <c r="E2436" s="15"/>
      <c r="F2436"/>
      <c r="G2436" s="25"/>
      <c r="H2436" s="15"/>
      <c r="I2436" s="62"/>
      <c r="J2436"/>
      <c r="K2436"/>
      <c r="P2436" s="36"/>
    </row>
    <row r="2437" spans="2:16" x14ac:dyDescent="0.2">
      <c r="B2437"/>
      <c r="C2437" s="36"/>
      <c r="D2437" s="93"/>
      <c r="E2437" s="15"/>
      <c r="F2437"/>
      <c r="G2437" s="25"/>
      <c r="H2437" s="15"/>
      <c r="I2437" s="62"/>
      <c r="J2437"/>
      <c r="K2437"/>
      <c r="P2437" s="36"/>
    </row>
    <row r="2438" spans="2:16" x14ac:dyDescent="0.2">
      <c r="B2438"/>
      <c r="C2438" s="36"/>
      <c r="D2438" s="93"/>
      <c r="E2438" s="15"/>
      <c r="F2438"/>
      <c r="G2438" s="25"/>
      <c r="H2438" s="15"/>
      <c r="I2438" s="62"/>
      <c r="J2438"/>
      <c r="K2438"/>
      <c r="P2438" s="36"/>
    </row>
    <row r="2439" spans="2:16" x14ac:dyDescent="0.2">
      <c r="B2439"/>
      <c r="C2439" s="36"/>
      <c r="D2439" s="93"/>
      <c r="E2439" s="15"/>
      <c r="F2439"/>
      <c r="G2439" s="25"/>
      <c r="H2439" s="15"/>
      <c r="I2439" s="62"/>
      <c r="J2439"/>
      <c r="K2439"/>
      <c r="P2439" s="36"/>
    </row>
    <row r="2440" spans="2:16" x14ac:dyDescent="0.2">
      <c r="B2440"/>
      <c r="C2440" s="36"/>
      <c r="D2440" s="93"/>
      <c r="E2440" s="15"/>
      <c r="F2440"/>
      <c r="G2440" s="25"/>
      <c r="H2440" s="15"/>
      <c r="I2440" s="62"/>
      <c r="J2440"/>
      <c r="K2440"/>
      <c r="P2440" s="36"/>
    </row>
    <row r="2441" spans="2:16" x14ac:dyDescent="0.2">
      <c r="B2441"/>
      <c r="C2441" s="36"/>
      <c r="D2441" s="93"/>
      <c r="E2441" s="15"/>
      <c r="F2441"/>
      <c r="G2441" s="25"/>
      <c r="H2441" s="15"/>
      <c r="I2441" s="62"/>
      <c r="J2441"/>
      <c r="K2441"/>
      <c r="P2441" s="36"/>
    </row>
    <row r="2442" spans="2:16" x14ac:dyDescent="0.2">
      <c r="B2442"/>
      <c r="C2442" s="36"/>
      <c r="D2442" s="93"/>
      <c r="E2442" s="15"/>
      <c r="F2442"/>
      <c r="G2442" s="25"/>
      <c r="H2442" s="15"/>
      <c r="I2442" s="62"/>
      <c r="J2442"/>
      <c r="K2442"/>
      <c r="P2442" s="36"/>
    </row>
    <row r="2443" spans="2:16" x14ac:dyDescent="0.2">
      <c r="B2443"/>
      <c r="C2443" s="36"/>
      <c r="D2443" s="93"/>
      <c r="E2443" s="15"/>
      <c r="F2443"/>
      <c r="G2443" s="25"/>
      <c r="H2443" s="15"/>
      <c r="I2443" s="62"/>
      <c r="J2443"/>
      <c r="K2443"/>
      <c r="P2443" s="36"/>
    </row>
    <row r="2444" spans="2:16" x14ac:dyDescent="0.2">
      <c r="B2444"/>
      <c r="C2444" s="36"/>
      <c r="D2444" s="93"/>
      <c r="E2444" s="15"/>
      <c r="F2444"/>
      <c r="G2444" s="25"/>
      <c r="H2444" s="15"/>
      <c r="I2444" s="62"/>
      <c r="J2444"/>
      <c r="K2444"/>
      <c r="P2444" s="36"/>
    </row>
    <row r="2445" spans="2:16" x14ac:dyDescent="0.2">
      <c r="B2445"/>
      <c r="C2445" s="36"/>
      <c r="D2445" s="93"/>
      <c r="E2445" s="15"/>
      <c r="F2445"/>
      <c r="G2445" s="25"/>
      <c r="H2445" s="15"/>
      <c r="I2445" s="62"/>
      <c r="J2445"/>
      <c r="K2445"/>
      <c r="P2445" s="36"/>
    </row>
    <row r="2446" spans="2:16" x14ac:dyDescent="0.2">
      <c r="B2446"/>
      <c r="C2446" s="36"/>
      <c r="D2446" s="93"/>
      <c r="E2446" s="15"/>
      <c r="F2446"/>
      <c r="G2446" s="25"/>
      <c r="H2446" s="15"/>
      <c r="I2446" s="62"/>
      <c r="J2446"/>
      <c r="K2446"/>
      <c r="P2446" s="36"/>
    </row>
    <row r="2447" spans="2:16" x14ac:dyDescent="0.2">
      <c r="B2447"/>
      <c r="C2447" s="36"/>
      <c r="D2447" s="93"/>
      <c r="E2447" s="15"/>
      <c r="F2447"/>
      <c r="G2447" s="25"/>
      <c r="H2447" s="15"/>
      <c r="I2447" s="62"/>
      <c r="J2447"/>
      <c r="K2447"/>
      <c r="P2447" s="36"/>
    </row>
    <row r="2448" spans="2:16" x14ac:dyDescent="0.2">
      <c r="B2448"/>
      <c r="C2448" s="36"/>
      <c r="D2448" s="93"/>
      <c r="E2448" s="15"/>
      <c r="F2448"/>
      <c r="G2448" s="25"/>
      <c r="H2448" s="15"/>
      <c r="I2448" s="62"/>
      <c r="J2448"/>
      <c r="K2448"/>
      <c r="P2448" s="36"/>
    </row>
    <row r="2449" spans="2:16" x14ac:dyDescent="0.2">
      <c r="B2449"/>
      <c r="C2449" s="36"/>
      <c r="D2449" s="93"/>
      <c r="E2449" s="15"/>
      <c r="F2449"/>
      <c r="G2449" s="25"/>
      <c r="H2449" s="15"/>
      <c r="I2449" s="62"/>
      <c r="J2449"/>
      <c r="K2449"/>
      <c r="P2449" s="36"/>
    </row>
    <row r="2450" spans="2:16" x14ac:dyDescent="0.2">
      <c r="B2450"/>
      <c r="C2450" s="36"/>
      <c r="D2450" s="93"/>
      <c r="E2450" s="15"/>
      <c r="F2450"/>
      <c r="G2450" s="25"/>
      <c r="H2450" s="15"/>
      <c r="I2450" s="62"/>
      <c r="J2450"/>
      <c r="K2450"/>
      <c r="P2450" s="36"/>
    </row>
    <row r="2451" spans="2:16" x14ac:dyDescent="0.2">
      <c r="B2451"/>
      <c r="C2451" s="36"/>
      <c r="D2451" s="93"/>
      <c r="E2451" s="15"/>
      <c r="F2451"/>
      <c r="G2451" s="25"/>
      <c r="H2451" s="15"/>
      <c r="I2451" s="62"/>
      <c r="J2451"/>
      <c r="K2451"/>
      <c r="P2451" s="36"/>
    </row>
    <row r="2452" spans="2:16" x14ac:dyDescent="0.2">
      <c r="B2452"/>
      <c r="C2452" s="36"/>
      <c r="D2452" s="93"/>
      <c r="E2452" s="15"/>
      <c r="F2452"/>
      <c r="G2452" s="25"/>
      <c r="H2452" s="15"/>
      <c r="I2452" s="62"/>
      <c r="J2452"/>
      <c r="K2452"/>
      <c r="P2452" s="36"/>
    </row>
    <row r="2453" spans="2:16" x14ac:dyDescent="0.2">
      <c r="B2453"/>
      <c r="C2453" s="36"/>
      <c r="D2453" s="93"/>
      <c r="E2453" s="15"/>
      <c r="F2453"/>
      <c r="G2453" s="25"/>
      <c r="H2453" s="15"/>
      <c r="I2453" s="62"/>
      <c r="J2453"/>
      <c r="K2453"/>
      <c r="P2453" s="36"/>
    </row>
    <row r="2454" spans="2:16" x14ac:dyDescent="0.2">
      <c r="B2454"/>
      <c r="C2454" s="36"/>
      <c r="D2454" s="93"/>
      <c r="E2454" s="15"/>
      <c r="F2454"/>
      <c r="G2454" s="25"/>
      <c r="H2454" s="15"/>
      <c r="I2454" s="62"/>
      <c r="J2454"/>
      <c r="K2454"/>
      <c r="P2454" s="36"/>
    </row>
    <row r="2455" spans="2:16" x14ac:dyDescent="0.2">
      <c r="B2455"/>
      <c r="C2455" s="36"/>
      <c r="D2455" s="93"/>
      <c r="E2455" s="15"/>
      <c r="F2455"/>
      <c r="G2455" s="25"/>
      <c r="H2455" s="15"/>
      <c r="I2455" s="62"/>
      <c r="J2455"/>
      <c r="K2455"/>
      <c r="P2455" s="36"/>
    </row>
    <row r="2456" spans="2:16" x14ac:dyDescent="0.2">
      <c r="B2456"/>
      <c r="C2456" s="36"/>
      <c r="D2456" s="93"/>
      <c r="E2456" s="15"/>
      <c r="F2456"/>
      <c r="G2456" s="25"/>
      <c r="H2456" s="15"/>
      <c r="I2456" s="62"/>
      <c r="J2456"/>
      <c r="K2456"/>
      <c r="P2456" s="36"/>
    </row>
    <row r="2457" spans="2:16" x14ac:dyDescent="0.2">
      <c r="B2457"/>
      <c r="C2457" s="36"/>
      <c r="D2457" s="93"/>
      <c r="E2457" s="15"/>
      <c r="F2457"/>
      <c r="G2457" s="25"/>
      <c r="H2457" s="15"/>
      <c r="I2457" s="62"/>
      <c r="J2457"/>
      <c r="K2457"/>
      <c r="P2457" s="36"/>
    </row>
    <row r="2458" spans="2:16" x14ac:dyDescent="0.2">
      <c r="B2458"/>
      <c r="C2458" s="36"/>
      <c r="D2458" s="93"/>
      <c r="E2458" s="15"/>
      <c r="F2458"/>
      <c r="G2458" s="25"/>
      <c r="H2458" s="15"/>
      <c r="I2458" s="62"/>
      <c r="J2458"/>
      <c r="K2458"/>
      <c r="P2458" s="36"/>
    </row>
    <row r="2459" spans="2:16" x14ac:dyDescent="0.2">
      <c r="B2459"/>
      <c r="C2459" s="36"/>
      <c r="D2459" s="93"/>
      <c r="E2459" s="15"/>
      <c r="F2459"/>
      <c r="G2459" s="25"/>
      <c r="H2459" s="15"/>
      <c r="I2459" s="62"/>
      <c r="J2459"/>
      <c r="K2459"/>
      <c r="P2459" s="36"/>
    </row>
    <row r="2460" spans="2:16" x14ac:dyDescent="0.2">
      <c r="B2460"/>
      <c r="C2460" s="36"/>
      <c r="D2460" s="93"/>
      <c r="E2460" s="15"/>
      <c r="F2460"/>
      <c r="G2460" s="25"/>
      <c r="H2460" s="15"/>
      <c r="I2460" s="62"/>
      <c r="J2460"/>
      <c r="K2460"/>
      <c r="P2460" s="36"/>
    </row>
    <row r="2461" spans="2:16" x14ac:dyDescent="0.2">
      <c r="B2461"/>
      <c r="C2461" s="36"/>
      <c r="D2461" s="93"/>
      <c r="E2461" s="15"/>
      <c r="F2461"/>
      <c r="G2461" s="25"/>
      <c r="H2461" s="15"/>
      <c r="I2461" s="62"/>
      <c r="J2461"/>
      <c r="K2461"/>
      <c r="P2461" s="36"/>
    </row>
    <row r="2462" spans="2:16" x14ac:dyDescent="0.2">
      <c r="B2462"/>
      <c r="C2462" s="36"/>
      <c r="D2462" s="93"/>
      <c r="E2462" s="15"/>
      <c r="F2462"/>
      <c r="G2462" s="25"/>
      <c r="H2462" s="15"/>
      <c r="I2462" s="62"/>
      <c r="J2462"/>
      <c r="K2462"/>
      <c r="P2462" s="36"/>
    </row>
    <row r="2463" spans="2:16" x14ac:dyDescent="0.2">
      <c r="B2463"/>
      <c r="C2463" s="36"/>
      <c r="D2463" s="93"/>
      <c r="E2463" s="15"/>
      <c r="F2463"/>
      <c r="G2463" s="25"/>
      <c r="H2463" s="15"/>
      <c r="I2463" s="62"/>
      <c r="J2463"/>
      <c r="K2463"/>
      <c r="P2463" s="36"/>
    </row>
    <row r="2464" spans="2:16" x14ac:dyDescent="0.2">
      <c r="B2464"/>
      <c r="C2464" s="36"/>
      <c r="D2464" s="93"/>
      <c r="E2464" s="15"/>
      <c r="F2464"/>
      <c r="G2464" s="25"/>
      <c r="H2464" s="15"/>
      <c r="I2464" s="62"/>
      <c r="J2464"/>
      <c r="K2464"/>
      <c r="P2464" s="36"/>
    </row>
    <row r="2465" spans="2:16" x14ac:dyDescent="0.2">
      <c r="B2465"/>
      <c r="C2465" s="36"/>
      <c r="D2465" s="93"/>
      <c r="E2465" s="15"/>
      <c r="F2465"/>
      <c r="G2465" s="25"/>
      <c r="H2465" s="15"/>
      <c r="I2465" s="62"/>
      <c r="J2465"/>
      <c r="K2465"/>
      <c r="P2465" s="36"/>
    </row>
    <row r="2466" spans="2:16" x14ac:dyDescent="0.2">
      <c r="B2466"/>
      <c r="C2466" s="36"/>
      <c r="D2466" s="93"/>
      <c r="E2466" s="15"/>
      <c r="F2466"/>
      <c r="G2466" s="25"/>
      <c r="H2466" s="15"/>
      <c r="I2466" s="62"/>
      <c r="J2466"/>
      <c r="K2466"/>
      <c r="P2466" s="36"/>
    </row>
    <row r="2467" spans="2:16" x14ac:dyDescent="0.2">
      <c r="B2467"/>
      <c r="C2467" s="36"/>
      <c r="D2467" s="93"/>
      <c r="E2467" s="15"/>
      <c r="F2467"/>
      <c r="G2467" s="25"/>
      <c r="H2467" s="15"/>
      <c r="I2467" s="62"/>
      <c r="J2467"/>
      <c r="K2467"/>
      <c r="P2467" s="36"/>
    </row>
    <row r="2468" spans="2:16" x14ac:dyDescent="0.2">
      <c r="B2468"/>
      <c r="C2468" s="36"/>
      <c r="D2468" s="93"/>
      <c r="E2468" s="15"/>
      <c r="F2468"/>
      <c r="G2468" s="25"/>
      <c r="H2468" s="15"/>
      <c r="I2468" s="62"/>
      <c r="J2468"/>
      <c r="K2468"/>
      <c r="P2468" s="36"/>
    </row>
    <row r="2469" spans="2:16" x14ac:dyDescent="0.2">
      <c r="B2469"/>
      <c r="C2469" s="36"/>
      <c r="D2469" s="93"/>
      <c r="E2469" s="15"/>
      <c r="F2469"/>
      <c r="G2469" s="25"/>
      <c r="H2469" s="15"/>
      <c r="I2469" s="62"/>
      <c r="J2469"/>
      <c r="K2469"/>
      <c r="P2469" s="36"/>
    </row>
    <row r="2470" spans="2:16" x14ac:dyDescent="0.2">
      <c r="B2470"/>
      <c r="C2470" s="36"/>
      <c r="D2470" s="93"/>
      <c r="E2470" s="15"/>
      <c r="F2470"/>
      <c r="G2470" s="25"/>
      <c r="H2470" s="15"/>
      <c r="I2470" s="62"/>
      <c r="J2470"/>
      <c r="K2470"/>
      <c r="P2470" s="36"/>
    </row>
    <row r="2471" spans="2:16" x14ac:dyDescent="0.2">
      <c r="B2471"/>
      <c r="C2471" s="36"/>
      <c r="D2471" s="93"/>
      <c r="E2471" s="15"/>
      <c r="F2471"/>
      <c r="G2471" s="25"/>
      <c r="H2471" s="15"/>
      <c r="I2471" s="62"/>
      <c r="J2471"/>
      <c r="K2471"/>
      <c r="P2471" s="36"/>
    </row>
    <row r="2472" spans="2:16" x14ac:dyDescent="0.2">
      <c r="B2472"/>
      <c r="C2472" s="36"/>
      <c r="D2472" s="93"/>
      <c r="E2472" s="15"/>
      <c r="F2472"/>
      <c r="G2472" s="25"/>
      <c r="H2472" s="15"/>
      <c r="I2472" s="62"/>
      <c r="J2472"/>
      <c r="K2472"/>
      <c r="P2472" s="36"/>
    </row>
    <row r="2473" spans="2:16" x14ac:dyDescent="0.2">
      <c r="B2473"/>
      <c r="C2473" s="36"/>
      <c r="D2473" s="93"/>
      <c r="E2473" s="15"/>
      <c r="F2473"/>
      <c r="G2473" s="25"/>
      <c r="H2473" s="15"/>
      <c r="I2473" s="62"/>
      <c r="J2473"/>
      <c r="K2473"/>
      <c r="P2473" s="36"/>
    </row>
    <row r="2474" spans="2:16" x14ac:dyDescent="0.2">
      <c r="B2474"/>
      <c r="C2474" s="36"/>
      <c r="D2474" s="93"/>
      <c r="E2474" s="15"/>
      <c r="F2474"/>
      <c r="G2474" s="25"/>
      <c r="H2474" s="15"/>
      <c r="I2474" s="62"/>
      <c r="J2474"/>
      <c r="K2474"/>
      <c r="P2474" s="36"/>
    </row>
    <row r="2475" spans="2:16" x14ac:dyDescent="0.2">
      <c r="B2475"/>
      <c r="C2475" s="36"/>
      <c r="D2475" s="93"/>
      <c r="E2475" s="15"/>
      <c r="F2475"/>
      <c r="G2475" s="25"/>
      <c r="H2475" s="15"/>
      <c r="I2475" s="62"/>
      <c r="J2475"/>
      <c r="K2475"/>
      <c r="P2475" s="36"/>
    </row>
    <row r="2476" spans="2:16" x14ac:dyDescent="0.2">
      <c r="B2476"/>
      <c r="C2476" s="36"/>
      <c r="D2476" s="93"/>
      <c r="E2476" s="15"/>
      <c r="F2476"/>
      <c r="G2476" s="25"/>
      <c r="H2476" s="15"/>
      <c r="I2476" s="62"/>
      <c r="J2476"/>
      <c r="K2476"/>
      <c r="P2476" s="36"/>
    </row>
    <row r="2477" spans="2:16" x14ac:dyDescent="0.2">
      <c r="B2477"/>
      <c r="C2477" s="36"/>
      <c r="D2477" s="93"/>
      <c r="E2477" s="15"/>
      <c r="F2477"/>
      <c r="G2477" s="25"/>
      <c r="H2477" s="15"/>
      <c r="I2477" s="62"/>
      <c r="J2477"/>
      <c r="K2477"/>
      <c r="P2477" s="36"/>
    </row>
    <row r="2478" spans="2:16" x14ac:dyDescent="0.2">
      <c r="B2478"/>
      <c r="C2478" s="36"/>
      <c r="D2478" s="93"/>
      <c r="E2478" s="15"/>
      <c r="F2478"/>
      <c r="G2478" s="25"/>
      <c r="H2478" s="15"/>
      <c r="I2478" s="62"/>
      <c r="J2478"/>
      <c r="K2478"/>
      <c r="P2478" s="36"/>
    </row>
    <row r="2479" spans="2:16" x14ac:dyDescent="0.2">
      <c r="B2479"/>
      <c r="C2479" s="36"/>
      <c r="D2479" s="93"/>
      <c r="E2479" s="15"/>
      <c r="F2479"/>
      <c r="G2479" s="25"/>
      <c r="H2479" s="15"/>
      <c r="I2479" s="62"/>
      <c r="J2479"/>
      <c r="K2479"/>
      <c r="P2479" s="36"/>
    </row>
    <row r="2480" spans="2:16" x14ac:dyDescent="0.2">
      <c r="B2480"/>
      <c r="C2480" s="36"/>
      <c r="D2480" s="93"/>
      <c r="E2480" s="15"/>
      <c r="F2480"/>
      <c r="G2480" s="25"/>
      <c r="H2480" s="15"/>
      <c r="I2480" s="62"/>
      <c r="J2480"/>
      <c r="K2480"/>
      <c r="P2480" s="36"/>
    </row>
    <row r="2481" spans="2:16" x14ac:dyDescent="0.2">
      <c r="B2481"/>
      <c r="C2481" s="36"/>
      <c r="D2481" s="93"/>
      <c r="E2481" s="15"/>
      <c r="F2481"/>
      <c r="G2481" s="25"/>
      <c r="H2481" s="15"/>
      <c r="I2481" s="62"/>
      <c r="J2481"/>
      <c r="K2481"/>
      <c r="P2481" s="36"/>
    </row>
    <row r="2482" spans="2:16" x14ac:dyDescent="0.2">
      <c r="B2482"/>
      <c r="C2482" s="36"/>
      <c r="D2482" s="93"/>
      <c r="E2482" s="15"/>
      <c r="F2482"/>
      <c r="G2482" s="25"/>
      <c r="H2482" s="15"/>
      <c r="I2482" s="62"/>
      <c r="J2482"/>
      <c r="K2482"/>
      <c r="P2482" s="36"/>
    </row>
    <row r="2483" spans="2:16" x14ac:dyDescent="0.2">
      <c r="B2483"/>
      <c r="C2483" s="36"/>
      <c r="D2483" s="93"/>
      <c r="E2483" s="15"/>
      <c r="F2483"/>
      <c r="G2483" s="25"/>
      <c r="H2483" s="15"/>
      <c r="I2483" s="62"/>
      <c r="J2483"/>
      <c r="K2483"/>
      <c r="P2483" s="36"/>
    </row>
    <row r="2484" spans="2:16" x14ac:dyDescent="0.2">
      <c r="B2484"/>
      <c r="C2484" s="36"/>
      <c r="D2484" s="93"/>
      <c r="E2484" s="15"/>
      <c r="F2484"/>
      <c r="G2484" s="25"/>
      <c r="H2484" s="15"/>
      <c r="I2484" s="62"/>
      <c r="J2484"/>
      <c r="K2484"/>
      <c r="P2484" s="36"/>
    </row>
    <row r="2485" spans="2:16" x14ac:dyDescent="0.2">
      <c r="B2485"/>
      <c r="C2485" s="36"/>
      <c r="D2485" s="93"/>
      <c r="E2485" s="15"/>
      <c r="F2485"/>
      <c r="G2485" s="25"/>
      <c r="H2485" s="15"/>
      <c r="I2485" s="62"/>
      <c r="J2485"/>
      <c r="K2485"/>
      <c r="P2485" s="36"/>
    </row>
    <row r="2486" spans="2:16" x14ac:dyDescent="0.2">
      <c r="B2486"/>
      <c r="C2486" s="36"/>
      <c r="D2486" s="93"/>
      <c r="E2486" s="15"/>
      <c r="F2486"/>
      <c r="G2486" s="25"/>
      <c r="H2486" s="15"/>
      <c r="I2486" s="62"/>
      <c r="J2486"/>
      <c r="K2486"/>
      <c r="P2486" s="36"/>
    </row>
    <row r="2487" spans="2:16" x14ac:dyDescent="0.2">
      <c r="B2487"/>
      <c r="C2487" s="36"/>
      <c r="D2487" s="93"/>
      <c r="E2487" s="15"/>
      <c r="F2487"/>
      <c r="G2487" s="25"/>
      <c r="H2487" s="15"/>
      <c r="I2487" s="62"/>
      <c r="J2487"/>
      <c r="K2487"/>
      <c r="P2487" s="36"/>
    </row>
    <row r="2488" spans="2:16" x14ac:dyDescent="0.2">
      <c r="B2488"/>
      <c r="C2488" s="36"/>
      <c r="D2488" s="93"/>
      <c r="E2488" s="15"/>
      <c r="F2488"/>
      <c r="G2488" s="25"/>
      <c r="H2488" s="15"/>
      <c r="I2488" s="62"/>
      <c r="J2488"/>
      <c r="K2488"/>
      <c r="P2488" s="36"/>
    </row>
    <row r="2489" spans="2:16" x14ac:dyDescent="0.2">
      <c r="B2489"/>
      <c r="C2489" s="36"/>
      <c r="D2489" s="93"/>
      <c r="E2489" s="15"/>
      <c r="F2489"/>
      <c r="G2489" s="25"/>
      <c r="H2489" s="15"/>
      <c r="I2489" s="62"/>
      <c r="J2489"/>
      <c r="K2489"/>
      <c r="P2489" s="36"/>
    </row>
    <row r="2490" spans="2:16" x14ac:dyDescent="0.2">
      <c r="B2490"/>
      <c r="C2490" s="36"/>
      <c r="D2490" s="93"/>
      <c r="E2490" s="15"/>
      <c r="F2490"/>
      <c r="G2490" s="25"/>
      <c r="H2490" s="15"/>
      <c r="I2490" s="62"/>
      <c r="J2490"/>
      <c r="K2490"/>
      <c r="P2490" s="36"/>
    </row>
    <row r="2491" spans="2:16" x14ac:dyDescent="0.2">
      <c r="B2491"/>
      <c r="C2491" s="36"/>
      <c r="D2491" s="93"/>
      <c r="E2491" s="15"/>
      <c r="F2491"/>
      <c r="G2491" s="25"/>
      <c r="H2491" s="15"/>
      <c r="I2491" s="62"/>
      <c r="J2491"/>
      <c r="K2491"/>
      <c r="P2491" s="36"/>
    </row>
    <row r="2492" spans="2:16" x14ac:dyDescent="0.2">
      <c r="B2492"/>
      <c r="C2492" s="36"/>
      <c r="D2492" s="93"/>
      <c r="E2492" s="15"/>
      <c r="F2492"/>
      <c r="G2492" s="25"/>
      <c r="H2492" s="15"/>
      <c r="I2492" s="62"/>
      <c r="J2492"/>
      <c r="K2492"/>
      <c r="P2492" s="36"/>
    </row>
    <row r="2493" spans="2:16" x14ac:dyDescent="0.2">
      <c r="B2493"/>
      <c r="C2493" s="36"/>
      <c r="D2493" s="93"/>
      <c r="E2493" s="15"/>
      <c r="F2493"/>
      <c r="G2493" s="25"/>
      <c r="H2493" s="15"/>
      <c r="I2493" s="62"/>
      <c r="J2493"/>
      <c r="K2493"/>
      <c r="P2493" s="36"/>
    </row>
    <row r="2494" spans="2:16" x14ac:dyDescent="0.2">
      <c r="B2494"/>
      <c r="C2494" s="36"/>
      <c r="D2494" s="93"/>
      <c r="E2494" s="15"/>
      <c r="F2494"/>
      <c r="G2494" s="25"/>
      <c r="H2494" s="15"/>
      <c r="I2494" s="62"/>
      <c r="J2494"/>
      <c r="K2494"/>
      <c r="P2494" s="36"/>
    </row>
    <row r="2495" spans="2:16" x14ac:dyDescent="0.2">
      <c r="B2495"/>
      <c r="C2495" s="36"/>
      <c r="D2495" s="93"/>
      <c r="E2495" s="15"/>
      <c r="F2495"/>
      <c r="G2495" s="25"/>
      <c r="H2495" s="15"/>
      <c r="I2495" s="62"/>
      <c r="J2495"/>
      <c r="K2495"/>
      <c r="P2495" s="36"/>
    </row>
    <row r="2496" spans="2:16" x14ac:dyDescent="0.2">
      <c r="B2496"/>
      <c r="C2496" s="36"/>
      <c r="D2496" s="93"/>
      <c r="E2496" s="15"/>
      <c r="F2496"/>
      <c r="G2496" s="25"/>
      <c r="H2496" s="15"/>
      <c r="I2496" s="62"/>
      <c r="J2496"/>
      <c r="K2496"/>
      <c r="P2496" s="36"/>
    </row>
    <row r="2497" spans="2:16" x14ac:dyDescent="0.2">
      <c r="B2497"/>
      <c r="C2497" s="36"/>
      <c r="D2497" s="93"/>
      <c r="E2497" s="15"/>
      <c r="F2497"/>
      <c r="G2497" s="25"/>
      <c r="H2497" s="15"/>
      <c r="I2497" s="62"/>
      <c r="J2497"/>
      <c r="K2497"/>
      <c r="P2497" s="36"/>
    </row>
    <row r="2498" spans="2:16" x14ac:dyDescent="0.2">
      <c r="B2498"/>
      <c r="C2498" s="36"/>
      <c r="D2498" s="93"/>
      <c r="E2498" s="15"/>
      <c r="F2498"/>
      <c r="G2498" s="25"/>
      <c r="H2498" s="15"/>
      <c r="I2498" s="62"/>
      <c r="J2498"/>
      <c r="K2498"/>
      <c r="P2498" s="36"/>
    </row>
    <row r="2499" spans="2:16" x14ac:dyDescent="0.2">
      <c r="B2499"/>
      <c r="C2499" s="36"/>
      <c r="D2499" s="93"/>
      <c r="E2499" s="15"/>
      <c r="F2499"/>
      <c r="G2499" s="25"/>
      <c r="H2499" s="15"/>
      <c r="I2499" s="62"/>
      <c r="J2499"/>
      <c r="K2499"/>
      <c r="P2499" s="36"/>
    </row>
    <row r="2500" spans="2:16" x14ac:dyDescent="0.2">
      <c r="B2500"/>
      <c r="C2500" s="36"/>
      <c r="D2500" s="93"/>
      <c r="E2500" s="15"/>
      <c r="F2500"/>
      <c r="G2500" s="25"/>
      <c r="H2500" s="15"/>
      <c r="I2500" s="62"/>
      <c r="J2500"/>
      <c r="K2500"/>
      <c r="P2500" s="36"/>
    </row>
    <row r="2501" spans="2:16" x14ac:dyDescent="0.2">
      <c r="B2501"/>
      <c r="C2501" s="36"/>
      <c r="D2501" s="93"/>
      <c r="E2501" s="15"/>
      <c r="F2501"/>
      <c r="G2501" s="25"/>
      <c r="H2501" s="15"/>
      <c r="I2501" s="62"/>
      <c r="J2501"/>
      <c r="K2501"/>
      <c r="P2501" s="36"/>
    </row>
    <row r="2502" spans="2:16" x14ac:dyDescent="0.2">
      <c r="B2502"/>
      <c r="C2502" s="36"/>
      <c r="D2502" s="93"/>
      <c r="E2502" s="15"/>
      <c r="F2502"/>
      <c r="G2502" s="25"/>
      <c r="H2502" s="15"/>
      <c r="I2502" s="62"/>
      <c r="J2502"/>
      <c r="K2502"/>
      <c r="P2502" s="36"/>
    </row>
    <row r="2503" spans="2:16" x14ac:dyDescent="0.2">
      <c r="B2503"/>
      <c r="C2503" s="36"/>
      <c r="D2503" s="93"/>
      <c r="E2503" s="15"/>
      <c r="F2503"/>
      <c r="G2503" s="25"/>
      <c r="H2503" s="15"/>
      <c r="I2503" s="62"/>
      <c r="J2503"/>
      <c r="K2503"/>
      <c r="P2503" s="36"/>
    </row>
    <row r="2504" spans="2:16" x14ac:dyDescent="0.2">
      <c r="B2504"/>
      <c r="C2504" s="36"/>
      <c r="D2504" s="93"/>
      <c r="E2504" s="15"/>
      <c r="F2504"/>
      <c r="G2504" s="25"/>
      <c r="H2504" s="15"/>
      <c r="I2504" s="62"/>
      <c r="J2504"/>
      <c r="K2504"/>
      <c r="P2504" s="36"/>
    </row>
    <row r="2505" spans="2:16" x14ac:dyDescent="0.2">
      <c r="B2505"/>
      <c r="C2505" s="36"/>
      <c r="D2505" s="93"/>
      <c r="E2505" s="15"/>
      <c r="F2505"/>
      <c r="G2505" s="25"/>
      <c r="H2505" s="15"/>
      <c r="I2505" s="62"/>
      <c r="J2505"/>
      <c r="K2505"/>
      <c r="P2505" s="36"/>
    </row>
    <row r="2506" spans="2:16" x14ac:dyDescent="0.2">
      <c r="B2506"/>
      <c r="C2506" s="36"/>
      <c r="D2506" s="93"/>
      <c r="E2506" s="15"/>
      <c r="F2506"/>
      <c r="G2506" s="25"/>
      <c r="H2506" s="15"/>
      <c r="I2506" s="62"/>
      <c r="J2506"/>
      <c r="K2506"/>
      <c r="P2506" s="36"/>
    </row>
    <row r="2507" spans="2:16" x14ac:dyDescent="0.2">
      <c r="B2507"/>
      <c r="C2507" s="36"/>
      <c r="D2507" s="93"/>
      <c r="E2507" s="15"/>
      <c r="F2507"/>
      <c r="G2507" s="25"/>
      <c r="H2507" s="15"/>
      <c r="I2507" s="62"/>
      <c r="J2507"/>
      <c r="K2507"/>
      <c r="P2507" s="36"/>
    </row>
    <row r="2508" spans="2:16" x14ac:dyDescent="0.2">
      <c r="B2508"/>
      <c r="C2508" s="36"/>
      <c r="D2508" s="93"/>
      <c r="E2508" s="15"/>
      <c r="F2508"/>
      <c r="G2508" s="25"/>
      <c r="H2508" s="15"/>
      <c r="I2508" s="62"/>
      <c r="J2508"/>
      <c r="K2508"/>
      <c r="P2508" s="36"/>
    </row>
    <row r="2509" spans="2:16" x14ac:dyDescent="0.2">
      <c r="B2509"/>
      <c r="C2509" s="36"/>
      <c r="D2509" s="93"/>
      <c r="E2509" s="15"/>
      <c r="F2509"/>
      <c r="G2509" s="25"/>
      <c r="H2509" s="15"/>
      <c r="I2509" s="62"/>
      <c r="J2509"/>
      <c r="K2509"/>
      <c r="P2509" s="36"/>
    </row>
    <row r="2510" spans="2:16" x14ac:dyDescent="0.2">
      <c r="B2510"/>
      <c r="C2510" s="36"/>
      <c r="D2510" s="93"/>
      <c r="E2510" s="15"/>
      <c r="F2510"/>
      <c r="G2510" s="25"/>
      <c r="H2510" s="15"/>
      <c r="I2510" s="62"/>
      <c r="J2510"/>
      <c r="K2510"/>
      <c r="P2510" s="36"/>
    </row>
    <row r="2511" spans="2:16" x14ac:dyDescent="0.2">
      <c r="B2511"/>
      <c r="C2511" s="36"/>
      <c r="D2511" s="93"/>
      <c r="E2511" s="15"/>
      <c r="F2511"/>
      <c r="G2511" s="25"/>
      <c r="H2511" s="15"/>
      <c r="I2511" s="62"/>
      <c r="J2511"/>
      <c r="K2511"/>
      <c r="P2511" s="36"/>
    </row>
    <row r="2512" spans="2:16" x14ac:dyDescent="0.2">
      <c r="B2512"/>
      <c r="C2512" s="36"/>
      <c r="D2512" s="93"/>
      <c r="E2512" s="15"/>
      <c r="F2512"/>
      <c r="G2512" s="25"/>
      <c r="H2512" s="15"/>
      <c r="I2512" s="62"/>
      <c r="J2512"/>
      <c r="K2512"/>
      <c r="P2512" s="36"/>
    </row>
    <row r="2513" spans="2:16" x14ac:dyDescent="0.2">
      <c r="B2513"/>
      <c r="C2513" s="36"/>
      <c r="D2513" s="93"/>
      <c r="E2513" s="15"/>
      <c r="F2513"/>
      <c r="G2513" s="25"/>
      <c r="H2513" s="15"/>
      <c r="I2513" s="62"/>
      <c r="J2513"/>
      <c r="K2513"/>
      <c r="P2513" s="36"/>
    </row>
    <row r="2514" spans="2:16" x14ac:dyDescent="0.2">
      <c r="B2514"/>
      <c r="C2514" s="36"/>
      <c r="D2514" s="93"/>
      <c r="E2514" s="15"/>
      <c r="F2514"/>
      <c r="G2514" s="25"/>
      <c r="H2514" s="15"/>
      <c r="I2514" s="62"/>
      <c r="J2514"/>
      <c r="K2514"/>
      <c r="P2514" s="36"/>
    </row>
    <row r="2515" spans="2:16" x14ac:dyDescent="0.2">
      <c r="B2515"/>
      <c r="C2515" s="36"/>
      <c r="D2515" s="93"/>
      <c r="E2515" s="15"/>
      <c r="F2515"/>
      <c r="G2515" s="25"/>
      <c r="H2515" s="15"/>
      <c r="I2515" s="62"/>
      <c r="J2515"/>
      <c r="K2515"/>
      <c r="P2515" s="36"/>
    </row>
    <row r="2516" spans="2:16" x14ac:dyDescent="0.2">
      <c r="B2516"/>
      <c r="C2516" s="36"/>
      <c r="D2516" s="93"/>
      <c r="E2516" s="15"/>
      <c r="F2516"/>
      <c r="G2516" s="25"/>
      <c r="H2516" s="15"/>
      <c r="I2516" s="62"/>
      <c r="J2516"/>
      <c r="K2516"/>
      <c r="P2516" s="36"/>
    </row>
    <row r="2517" spans="2:16" x14ac:dyDescent="0.2">
      <c r="B2517"/>
      <c r="C2517" s="36"/>
      <c r="D2517" s="93"/>
      <c r="E2517" s="15"/>
      <c r="F2517"/>
      <c r="G2517" s="25"/>
      <c r="H2517" s="15"/>
      <c r="I2517" s="62"/>
      <c r="J2517"/>
      <c r="K2517"/>
      <c r="P2517" s="36"/>
    </row>
    <row r="2518" spans="2:16" x14ac:dyDescent="0.2">
      <c r="B2518"/>
      <c r="C2518" s="36"/>
      <c r="D2518" s="93"/>
      <c r="E2518" s="15"/>
      <c r="F2518"/>
      <c r="G2518" s="25"/>
      <c r="H2518" s="15"/>
      <c r="I2518" s="62"/>
      <c r="J2518"/>
      <c r="K2518"/>
      <c r="P2518" s="36"/>
    </row>
    <row r="2519" spans="2:16" x14ac:dyDescent="0.2">
      <c r="B2519"/>
      <c r="C2519" s="36"/>
      <c r="D2519" s="93"/>
      <c r="E2519" s="15"/>
      <c r="F2519"/>
      <c r="G2519" s="25"/>
      <c r="H2519" s="15"/>
      <c r="I2519" s="62"/>
      <c r="J2519"/>
      <c r="K2519"/>
      <c r="P2519" s="36"/>
    </row>
    <row r="2520" spans="2:16" x14ac:dyDescent="0.2">
      <c r="B2520"/>
      <c r="C2520" s="36"/>
      <c r="D2520" s="93"/>
      <c r="E2520" s="15"/>
      <c r="F2520"/>
      <c r="G2520" s="25"/>
      <c r="H2520" s="15"/>
      <c r="I2520" s="62"/>
      <c r="J2520"/>
      <c r="K2520"/>
      <c r="P2520" s="36"/>
    </row>
    <row r="2521" spans="2:16" x14ac:dyDescent="0.2">
      <c r="B2521"/>
      <c r="C2521" s="36"/>
      <c r="D2521" s="93"/>
      <c r="E2521" s="15"/>
      <c r="F2521"/>
      <c r="G2521" s="25"/>
      <c r="H2521" s="15"/>
      <c r="I2521" s="62"/>
      <c r="J2521"/>
      <c r="K2521"/>
      <c r="P2521" s="36"/>
    </row>
    <row r="2522" spans="2:16" x14ac:dyDescent="0.2">
      <c r="B2522"/>
      <c r="C2522" s="36"/>
      <c r="D2522" s="93"/>
      <c r="E2522" s="15"/>
      <c r="F2522"/>
      <c r="G2522" s="25"/>
      <c r="H2522" s="15"/>
      <c r="I2522" s="62"/>
      <c r="J2522"/>
      <c r="K2522"/>
      <c r="P2522" s="36"/>
    </row>
    <row r="2523" spans="2:16" x14ac:dyDescent="0.2">
      <c r="B2523"/>
      <c r="C2523" s="36"/>
      <c r="D2523" s="93"/>
      <c r="E2523" s="15"/>
      <c r="F2523"/>
      <c r="G2523" s="25"/>
      <c r="H2523" s="15"/>
      <c r="I2523" s="62"/>
      <c r="J2523"/>
      <c r="K2523"/>
      <c r="P2523" s="36"/>
    </row>
    <row r="2524" spans="2:16" x14ac:dyDescent="0.2">
      <c r="B2524"/>
      <c r="C2524" s="36"/>
      <c r="D2524" s="93"/>
      <c r="E2524" s="15"/>
      <c r="F2524"/>
      <c r="G2524" s="25"/>
      <c r="H2524" s="15"/>
      <c r="I2524" s="62"/>
      <c r="J2524"/>
      <c r="K2524"/>
      <c r="P2524" s="36"/>
    </row>
    <row r="2525" spans="2:16" x14ac:dyDescent="0.2">
      <c r="B2525"/>
      <c r="C2525" s="36"/>
      <c r="D2525" s="93"/>
      <c r="E2525" s="15"/>
      <c r="F2525"/>
      <c r="G2525" s="25"/>
      <c r="H2525" s="15"/>
      <c r="I2525" s="62"/>
      <c r="J2525"/>
      <c r="K2525"/>
      <c r="P2525" s="36"/>
    </row>
    <row r="2526" spans="2:16" x14ac:dyDescent="0.2">
      <c r="B2526"/>
      <c r="C2526" s="36"/>
      <c r="D2526" s="93"/>
      <c r="E2526" s="15"/>
      <c r="F2526"/>
      <c r="G2526" s="25"/>
      <c r="H2526" s="15"/>
      <c r="I2526" s="62"/>
      <c r="J2526"/>
      <c r="K2526"/>
      <c r="P2526" s="36"/>
    </row>
    <row r="2527" spans="2:16" x14ac:dyDescent="0.2">
      <c r="B2527"/>
      <c r="C2527" s="36"/>
      <c r="D2527" s="93"/>
      <c r="E2527" s="15"/>
      <c r="F2527"/>
      <c r="G2527" s="25"/>
      <c r="H2527" s="15"/>
      <c r="I2527" s="62"/>
      <c r="J2527"/>
      <c r="K2527"/>
      <c r="P2527" s="36"/>
    </row>
    <row r="2528" spans="2:16" x14ac:dyDescent="0.2">
      <c r="B2528"/>
      <c r="C2528" s="36"/>
      <c r="D2528" s="93"/>
      <c r="E2528" s="15"/>
      <c r="F2528"/>
      <c r="G2528" s="25"/>
      <c r="H2528" s="15"/>
      <c r="I2528" s="62"/>
      <c r="J2528"/>
      <c r="K2528"/>
      <c r="P2528" s="36"/>
    </row>
    <row r="2529" spans="2:16" x14ac:dyDescent="0.2">
      <c r="B2529"/>
      <c r="C2529" s="36"/>
      <c r="D2529" s="93"/>
      <c r="E2529" s="15"/>
      <c r="F2529"/>
      <c r="G2529" s="25"/>
      <c r="H2529" s="15"/>
      <c r="I2529" s="62"/>
      <c r="J2529"/>
      <c r="K2529"/>
      <c r="P2529" s="36"/>
    </row>
    <row r="2530" spans="2:16" x14ac:dyDescent="0.2">
      <c r="B2530"/>
      <c r="C2530" s="36"/>
      <c r="D2530" s="93"/>
      <c r="E2530" s="15"/>
      <c r="F2530"/>
      <c r="G2530" s="25"/>
      <c r="H2530" s="15"/>
      <c r="I2530" s="62"/>
      <c r="J2530"/>
      <c r="K2530"/>
      <c r="P2530" s="36"/>
    </row>
    <row r="2531" spans="2:16" x14ac:dyDescent="0.2">
      <c r="B2531"/>
      <c r="C2531" s="36"/>
      <c r="D2531" s="93"/>
      <c r="E2531" s="15"/>
      <c r="F2531"/>
      <c r="G2531" s="25"/>
      <c r="H2531" s="15"/>
      <c r="I2531" s="62"/>
      <c r="J2531"/>
      <c r="K2531"/>
      <c r="P2531" s="36"/>
    </row>
    <row r="2532" spans="2:16" x14ac:dyDescent="0.2">
      <c r="B2532"/>
      <c r="C2532" s="36"/>
      <c r="D2532" s="93"/>
      <c r="E2532" s="15"/>
      <c r="F2532"/>
      <c r="G2532" s="25"/>
      <c r="H2532" s="15"/>
      <c r="I2532" s="62"/>
      <c r="J2532"/>
      <c r="K2532"/>
      <c r="P2532" s="36"/>
    </row>
    <row r="2533" spans="2:16" x14ac:dyDescent="0.2">
      <c r="B2533"/>
      <c r="C2533" s="36"/>
      <c r="D2533" s="93"/>
      <c r="E2533" s="15"/>
      <c r="F2533"/>
      <c r="G2533" s="25"/>
      <c r="H2533" s="15"/>
      <c r="I2533" s="62"/>
      <c r="J2533"/>
      <c r="K2533"/>
      <c r="P2533" s="36"/>
    </row>
    <row r="2534" spans="2:16" x14ac:dyDescent="0.2">
      <c r="B2534"/>
      <c r="C2534" s="36"/>
      <c r="D2534" s="93"/>
      <c r="E2534" s="15"/>
      <c r="F2534"/>
      <c r="G2534" s="25"/>
      <c r="H2534" s="15"/>
      <c r="I2534" s="62"/>
      <c r="J2534"/>
      <c r="K2534"/>
      <c r="P2534" s="36"/>
    </row>
    <row r="2535" spans="2:16" x14ac:dyDescent="0.2">
      <c r="B2535"/>
      <c r="C2535" s="36"/>
      <c r="D2535" s="93"/>
      <c r="E2535" s="15"/>
      <c r="F2535"/>
      <c r="G2535" s="25"/>
      <c r="H2535" s="15"/>
      <c r="I2535" s="62"/>
      <c r="J2535"/>
      <c r="K2535"/>
      <c r="P2535" s="36"/>
    </row>
    <row r="2536" spans="2:16" x14ac:dyDescent="0.2">
      <c r="B2536"/>
      <c r="C2536" s="36"/>
      <c r="D2536" s="93"/>
      <c r="E2536" s="15"/>
      <c r="F2536"/>
      <c r="G2536" s="25"/>
      <c r="H2536" s="15"/>
      <c r="I2536" s="62"/>
      <c r="J2536"/>
      <c r="K2536"/>
      <c r="P2536" s="36"/>
    </row>
    <row r="2537" spans="2:16" x14ac:dyDescent="0.2">
      <c r="B2537"/>
      <c r="C2537" s="36"/>
      <c r="D2537" s="93"/>
      <c r="E2537" s="15"/>
      <c r="F2537"/>
      <c r="G2537" s="25"/>
      <c r="H2537" s="15"/>
      <c r="I2537" s="62"/>
      <c r="J2537"/>
      <c r="K2537"/>
      <c r="P2537" s="36"/>
    </row>
    <row r="2538" spans="2:16" x14ac:dyDescent="0.2">
      <c r="B2538"/>
      <c r="C2538" s="36"/>
      <c r="D2538" s="93"/>
      <c r="E2538" s="15"/>
      <c r="F2538"/>
      <c r="G2538" s="25"/>
      <c r="H2538" s="15"/>
      <c r="I2538" s="62"/>
      <c r="J2538"/>
      <c r="K2538"/>
      <c r="P2538" s="36"/>
    </row>
    <row r="2539" spans="2:16" x14ac:dyDescent="0.2">
      <c r="B2539"/>
      <c r="C2539" s="36"/>
      <c r="D2539" s="93"/>
      <c r="E2539" s="15"/>
      <c r="F2539"/>
      <c r="G2539" s="25"/>
      <c r="H2539" s="15"/>
      <c r="I2539" s="62"/>
      <c r="J2539"/>
      <c r="K2539"/>
      <c r="P2539" s="36"/>
    </row>
    <row r="2540" spans="2:16" x14ac:dyDescent="0.2">
      <c r="B2540"/>
      <c r="C2540" s="36"/>
      <c r="D2540" s="93"/>
      <c r="E2540" s="15"/>
      <c r="F2540"/>
      <c r="G2540" s="25"/>
      <c r="H2540" s="15"/>
      <c r="I2540" s="62"/>
      <c r="J2540"/>
      <c r="K2540"/>
      <c r="P2540" s="36"/>
    </row>
    <row r="2541" spans="2:16" x14ac:dyDescent="0.2">
      <c r="B2541"/>
      <c r="C2541" s="36"/>
      <c r="D2541" s="93"/>
      <c r="E2541" s="15"/>
      <c r="F2541"/>
      <c r="G2541" s="25"/>
      <c r="H2541" s="15"/>
      <c r="I2541" s="62"/>
      <c r="J2541"/>
      <c r="K2541"/>
      <c r="P2541" s="36"/>
    </row>
    <row r="2542" spans="2:16" x14ac:dyDescent="0.2">
      <c r="B2542"/>
      <c r="C2542" s="36"/>
      <c r="D2542" s="93"/>
      <c r="E2542" s="15"/>
      <c r="F2542"/>
      <c r="G2542" s="25"/>
      <c r="H2542" s="15"/>
      <c r="I2542" s="62"/>
      <c r="J2542"/>
      <c r="K2542"/>
      <c r="P2542" s="36"/>
    </row>
    <row r="2543" spans="2:16" x14ac:dyDescent="0.2">
      <c r="B2543"/>
      <c r="C2543" s="36"/>
      <c r="D2543" s="93"/>
      <c r="E2543" s="15"/>
      <c r="F2543"/>
      <c r="G2543" s="25"/>
      <c r="H2543" s="15"/>
      <c r="I2543" s="62"/>
      <c r="J2543"/>
      <c r="K2543"/>
      <c r="P2543" s="36"/>
    </row>
    <row r="2544" spans="2:16" x14ac:dyDescent="0.2">
      <c r="B2544"/>
      <c r="C2544" s="36"/>
      <c r="D2544" s="93"/>
      <c r="E2544" s="15"/>
      <c r="F2544"/>
      <c r="G2544" s="25"/>
      <c r="H2544" s="15"/>
      <c r="I2544" s="62"/>
      <c r="J2544"/>
      <c r="K2544"/>
      <c r="P2544" s="36"/>
    </row>
    <row r="2545" spans="2:16" x14ac:dyDescent="0.2">
      <c r="B2545"/>
      <c r="C2545" s="36"/>
      <c r="D2545" s="93"/>
      <c r="E2545" s="15"/>
      <c r="F2545"/>
      <c r="G2545" s="25"/>
      <c r="H2545" s="15"/>
      <c r="I2545" s="62"/>
      <c r="J2545"/>
      <c r="K2545"/>
      <c r="P2545" s="36"/>
    </row>
    <row r="2546" spans="2:16" x14ac:dyDescent="0.2">
      <c r="B2546"/>
      <c r="C2546" s="36"/>
      <c r="D2546" s="93"/>
      <c r="E2546" s="15"/>
      <c r="F2546"/>
      <c r="G2546" s="25"/>
      <c r="H2546" s="15"/>
      <c r="I2546" s="62"/>
      <c r="J2546"/>
      <c r="K2546"/>
      <c r="P2546" s="36"/>
    </row>
    <row r="2547" spans="2:16" x14ac:dyDescent="0.2">
      <c r="B2547"/>
      <c r="C2547" s="36"/>
      <c r="D2547" s="93"/>
      <c r="E2547" s="15"/>
      <c r="F2547"/>
      <c r="G2547" s="25"/>
      <c r="H2547" s="15"/>
      <c r="I2547" s="62"/>
      <c r="J2547"/>
      <c r="K2547"/>
      <c r="P2547" s="36"/>
    </row>
    <row r="2548" spans="2:16" x14ac:dyDescent="0.2">
      <c r="B2548"/>
      <c r="C2548" s="36"/>
      <c r="D2548" s="93"/>
      <c r="E2548" s="15"/>
      <c r="F2548"/>
      <c r="G2548" s="25"/>
      <c r="H2548" s="15"/>
      <c r="I2548" s="62"/>
      <c r="J2548"/>
      <c r="K2548"/>
      <c r="P2548" s="36"/>
    </row>
    <row r="2549" spans="2:16" x14ac:dyDescent="0.2">
      <c r="B2549"/>
      <c r="C2549" s="36"/>
      <c r="D2549" s="93"/>
      <c r="E2549" s="15"/>
      <c r="F2549"/>
      <c r="G2549" s="25"/>
      <c r="H2549" s="15"/>
      <c r="I2549" s="62"/>
      <c r="J2549"/>
      <c r="K2549"/>
      <c r="P2549" s="36"/>
    </row>
    <row r="2550" spans="2:16" x14ac:dyDescent="0.2">
      <c r="B2550"/>
      <c r="C2550" s="36"/>
      <c r="D2550" s="93"/>
      <c r="E2550" s="15"/>
      <c r="F2550"/>
      <c r="G2550" s="25"/>
      <c r="H2550" s="15"/>
      <c r="I2550" s="62"/>
      <c r="J2550"/>
      <c r="K2550"/>
      <c r="P2550" s="36"/>
    </row>
    <row r="2551" spans="2:16" x14ac:dyDescent="0.2">
      <c r="B2551"/>
      <c r="C2551" s="36"/>
      <c r="D2551" s="93"/>
      <c r="E2551" s="15"/>
      <c r="F2551"/>
      <c r="G2551" s="25"/>
      <c r="H2551" s="15"/>
      <c r="I2551" s="62"/>
      <c r="J2551"/>
      <c r="K2551"/>
      <c r="P2551" s="36"/>
    </row>
    <row r="2552" spans="2:16" x14ac:dyDescent="0.2">
      <c r="B2552"/>
      <c r="C2552" s="36"/>
      <c r="D2552" s="93"/>
      <c r="E2552" s="15"/>
      <c r="F2552"/>
      <c r="G2552" s="25"/>
      <c r="H2552" s="15"/>
      <c r="I2552" s="62"/>
      <c r="J2552"/>
      <c r="K2552"/>
      <c r="P2552" s="36"/>
    </row>
    <row r="2553" spans="2:16" x14ac:dyDescent="0.2">
      <c r="B2553"/>
      <c r="C2553" s="36"/>
      <c r="D2553" s="93"/>
      <c r="E2553" s="15"/>
      <c r="F2553"/>
      <c r="G2553" s="25"/>
      <c r="H2553" s="15"/>
      <c r="I2553" s="62"/>
      <c r="J2553"/>
      <c r="K2553"/>
      <c r="P2553" s="36"/>
    </row>
    <row r="2554" spans="2:16" x14ac:dyDescent="0.2">
      <c r="B2554"/>
      <c r="C2554" s="36"/>
      <c r="D2554" s="93"/>
      <c r="E2554" s="15"/>
      <c r="F2554"/>
      <c r="G2554" s="25"/>
      <c r="H2554" s="15"/>
      <c r="I2554" s="62"/>
      <c r="J2554"/>
      <c r="K2554"/>
      <c r="P2554" s="36"/>
    </row>
    <row r="2555" spans="2:16" x14ac:dyDescent="0.2">
      <c r="B2555"/>
      <c r="C2555" s="36"/>
      <c r="D2555" s="93"/>
      <c r="E2555" s="15"/>
      <c r="F2555"/>
      <c r="G2555" s="25"/>
      <c r="H2555" s="15"/>
      <c r="I2555" s="62"/>
      <c r="J2555"/>
      <c r="K2555"/>
      <c r="P2555" s="36"/>
    </row>
    <row r="2556" spans="2:16" x14ac:dyDescent="0.2">
      <c r="B2556"/>
      <c r="C2556" s="36"/>
      <c r="D2556" s="93"/>
      <c r="E2556" s="15"/>
      <c r="F2556"/>
      <c r="G2556" s="25"/>
      <c r="H2556" s="15"/>
      <c r="I2556" s="62"/>
      <c r="J2556"/>
      <c r="K2556"/>
      <c r="P2556" s="36"/>
    </row>
    <row r="2557" spans="2:16" x14ac:dyDescent="0.2">
      <c r="B2557"/>
      <c r="C2557" s="36"/>
      <c r="D2557" s="93"/>
      <c r="E2557" s="15"/>
      <c r="F2557"/>
      <c r="G2557" s="25"/>
      <c r="H2557" s="15"/>
      <c r="I2557" s="62"/>
      <c r="J2557"/>
      <c r="K2557"/>
      <c r="P2557" s="36"/>
    </row>
    <row r="2558" spans="2:16" x14ac:dyDescent="0.2">
      <c r="B2558"/>
      <c r="C2558" s="36"/>
      <c r="D2558" s="93"/>
      <c r="E2558" s="15"/>
      <c r="F2558"/>
      <c r="G2558" s="25"/>
      <c r="H2558" s="15"/>
      <c r="I2558" s="62"/>
      <c r="J2558"/>
      <c r="K2558"/>
      <c r="P2558" s="36"/>
    </row>
    <row r="2559" spans="2:16" x14ac:dyDescent="0.2">
      <c r="B2559"/>
      <c r="C2559" s="36"/>
      <c r="D2559" s="93"/>
      <c r="E2559" s="15"/>
      <c r="F2559"/>
      <c r="G2559" s="25"/>
      <c r="H2559" s="15"/>
      <c r="I2559" s="62"/>
      <c r="J2559"/>
      <c r="K2559"/>
      <c r="P2559" s="36"/>
    </row>
    <row r="2560" spans="2:16" x14ac:dyDescent="0.2">
      <c r="B2560"/>
      <c r="C2560" s="36"/>
      <c r="D2560" s="93"/>
      <c r="E2560" s="15"/>
      <c r="F2560"/>
      <c r="G2560" s="25"/>
      <c r="H2560" s="15"/>
      <c r="I2560" s="62"/>
      <c r="J2560"/>
      <c r="K2560"/>
      <c r="P2560" s="36"/>
    </row>
    <row r="2561" spans="2:16" x14ac:dyDescent="0.2">
      <c r="B2561"/>
      <c r="C2561" s="36"/>
      <c r="D2561" s="93"/>
      <c r="E2561" s="15"/>
      <c r="F2561"/>
      <c r="G2561" s="25"/>
      <c r="H2561" s="15"/>
      <c r="I2561" s="62"/>
      <c r="J2561"/>
      <c r="K2561"/>
      <c r="P2561" s="36"/>
    </row>
    <row r="2562" spans="2:16" x14ac:dyDescent="0.2">
      <c r="B2562"/>
      <c r="C2562" s="36"/>
      <c r="D2562" s="93"/>
      <c r="E2562" s="15"/>
      <c r="F2562"/>
      <c r="G2562" s="25"/>
      <c r="H2562" s="15"/>
      <c r="I2562" s="62"/>
      <c r="J2562"/>
      <c r="K2562"/>
      <c r="P2562" s="36"/>
    </row>
    <row r="2563" spans="2:16" x14ac:dyDescent="0.2">
      <c r="B2563"/>
      <c r="C2563" s="36"/>
      <c r="D2563" s="93"/>
      <c r="E2563" s="15"/>
      <c r="F2563"/>
      <c r="G2563" s="25"/>
      <c r="H2563" s="15"/>
      <c r="I2563" s="62"/>
      <c r="J2563"/>
      <c r="K2563"/>
      <c r="P2563" s="36"/>
    </row>
    <row r="2564" spans="2:16" x14ac:dyDescent="0.2">
      <c r="B2564"/>
      <c r="C2564" s="36"/>
      <c r="D2564" s="93"/>
      <c r="E2564" s="15"/>
      <c r="F2564"/>
      <c r="G2564" s="25"/>
      <c r="H2564" s="15"/>
      <c r="I2564" s="62"/>
      <c r="J2564"/>
      <c r="K2564"/>
      <c r="P2564" s="36"/>
    </row>
    <row r="2565" spans="2:16" x14ac:dyDescent="0.2">
      <c r="B2565"/>
      <c r="C2565" s="36"/>
      <c r="D2565" s="93"/>
      <c r="E2565" s="15"/>
      <c r="F2565"/>
      <c r="G2565" s="25"/>
      <c r="H2565" s="15"/>
      <c r="I2565" s="62"/>
      <c r="J2565"/>
      <c r="K2565"/>
      <c r="P2565" s="36"/>
    </row>
    <row r="2566" spans="2:16" x14ac:dyDescent="0.2">
      <c r="B2566"/>
      <c r="C2566" s="36"/>
      <c r="D2566" s="93"/>
      <c r="E2566" s="15"/>
      <c r="F2566"/>
      <c r="G2566" s="25"/>
      <c r="H2566" s="15"/>
      <c r="I2566" s="62"/>
      <c r="J2566"/>
      <c r="K2566"/>
      <c r="P2566" s="36"/>
    </row>
    <row r="2567" spans="2:16" x14ac:dyDescent="0.2">
      <c r="B2567"/>
      <c r="C2567" s="36"/>
      <c r="D2567" s="93"/>
      <c r="E2567" s="15"/>
      <c r="F2567"/>
      <c r="G2567" s="25"/>
      <c r="H2567" s="15"/>
      <c r="I2567" s="62"/>
      <c r="J2567"/>
      <c r="K2567"/>
      <c r="P2567" s="36"/>
    </row>
    <row r="2568" spans="2:16" x14ac:dyDescent="0.2">
      <c r="B2568"/>
      <c r="C2568" s="36"/>
      <c r="D2568" s="93"/>
      <c r="E2568" s="15"/>
      <c r="F2568"/>
      <c r="G2568" s="25"/>
      <c r="H2568" s="15"/>
      <c r="I2568" s="62"/>
      <c r="J2568"/>
      <c r="K2568"/>
      <c r="P2568" s="36"/>
    </row>
    <row r="2569" spans="2:16" x14ac:dyDescent="0.2">
      <c r="B2569"/>
      <c r="C2569" s="36"/>
      <c r="D2569" s="93"/>
      <c r="E2569" s="15"/>
      <c r="F2569"/>
      <c r="G2569" s="25"/>
      <c r="H2569" s="15"/>
      <c r="I2569" s="62"/>
      <c r="J2569"/>
      <c r="K2569"/>
      <c r="P2569" s="36"/>
    </row>
    <row r="2570" spans="2:16" x14ac:dyDescent="0.2">
      <c r="B2570"/>
      <c r="C2570" s="36"/>
      <c r="D2570" s="93"/>
      <c r="E2570" s="15"/>
      <c r="F2570"/>
      <c r="G2570" s="25"/>
      <c r="H2570" s="15"/>
      <c r="I2570" s="62"/>
      <c r="J2570"/>
      <c r="K2570"/>
      <c r="P2570" s="36"/>
    </row>
    <row r="2571" spans="2:16" x14ac:dyDescent="0.2">
      <c r="B2571"/>
      <c r="C2571" s="36"/>
      <c r="D2571" s="93"/>
      <c r="E2571" s="15"/>
      <c r="F2571"/>
      <c r="G2571" s="25"/>
      <c r="H2571" s="15"/>
      <c r="I2571" s="62"/>
      <c r="J2571"/>
      <c r="K2571"/>
      <c r="P2571" s="36"/>
    </row>
    <row r="2572" spans="2:16" x14ac:dyDescent="0.2">
      <c r="B2572"/>
      <c r="C2572" s="36"/>
      <c r="D2572" s="93"/>
      <c r="E2572" s="15"/>
      <c r="F2572"/>
      <c r="G2572" s="25"/>
      <c r="H2572" s="15"/>
      <c r="I2572" s="62"/>
      <c r="J2572"/>
      <c r="K2572"/>
      <c r="P2572" s="36"/>
    </row>
    <row r="2573" spans="2:16" x14ac:dyDescent="0.2">
      <c r="B2573"/>
      <c r="C2573" s="36"/>
      <c r="D2573" s="93"/>
      <c r="E2573" s="15"/>
      <c r="F2573"/>
      <c r="G2573" s="25"/>
      <c r="H2573" s="15"/>
      <c r="I2573" s="62"/>
      <c r="J2573"/>
      <c r="K2573"/>
      <c r="P2573" s="36"/>
    </row>
    <row r="2574" spans="2:16" x14ac:dyDescent="0.2">
      <c r="B2574"/>
      <c r="C2574" s="36"/>
      <c r="D2574" s="93"/>
      <c r="E2574" s="15"/>
      <c r="F2574"/>
      <c r="G2574" s="25"/>
      <c r="H2574" s="15"/>
      <c r="I2574" s="62"/>
      <c r="J2574"/>
      <c r="K2574"/>
      <c r="P2574" s="36"/>
    </row>
    <row r="2575" spans="2:16" x14ac:dyDescent="0.2">
      <c r="B2575"/>
      <c r="C2575" s="36"/>
      <c r="D2575" s="93"/>
      <c r="E2575" s="15"/>
      <c r="F2575"/>
      <c r="G2575" s="25"/>
      <c r="H2575" s="15"/>
      <c r="I2575" s="62"/>
      <c r="J2575"/>
      <c r="K2575"/>
      <c r="P2575" s="36"/>
    </row>
    <row r="2576" spans="2:16" x14ac:dyDescent="0.2">
      <c r="B2576"/>
      <c r="C2576" s="36"/>
      <c r="D2576" s="93"/>
      <c r="E2576" s="15"/>
      <c r="F2576"/>
      <c r="G2576" s="25"/>
      <c r="H2576" s="15"/>
      <c r="I2576" s="62"/>
      <c r="J2576"/>
      <c r="K2576"/>
      <c r="P2576" s="36"/>
    </row>
    <row r="2577" spans="2:16" x14ac:dyDescent="0.2">
      <c r="B2577"/>
      <c r="C2577" s="36"/>
      <c r="D2577" s="93"/>
      <c r="E2577" s="15"/>
      <c r="F2577"/>
      <c r="G2577" s="25"/>
      <c r="H2577" s="15"/>
      <c r="I2577" s="62"/>
      <c r="J2577"/>
      <c r="K2577"/>
      <c r="P2577" s="36"/>
    </row>
    <row r="2578" spans="2:16" x14ac:dyDescent="0.2">
      <c r="B2578"/>
      <c r="C2578" s="36"/>
      <c r="D2578" s="93"/>
      <c r="E2578" s="15"/>
      <c r="F2578"/>
      <c r="G2578" s="25"/>
      <c r="H2578" s="15"/>
      <c r="I2578" s="62"/>
      <c r="J2578"/>
      <c r="K2578"/>
      <c r="P2578" s="36"/>
    </row>
    <row r="2579" spans="2:16" x14ac:dyDescent="0.2">
      <c r="B2579"/>
      <c r="C2579" s="36"/>
      <c r="D2579" s="93"/>
      <c r="E2579" s="15"/>
      <c r="F2579"/>
      <c r="G2579" s="25"/>
      <c r="H2579" s="15"/>
      <c r="I2579" s="62"/>
      <c r="J2579"/>
      <c r="K2579"/>
      <c r="P2579" s="36"/>
    </row>
    <row r="2580" spans="2:16" x14ac:dyDescent="0.2">
      <c r="B2580"/>
      <c r="C2580" s="36"/>
      <c r="D2580" s="93"/>
      <c r="E2580" s="15"/>
      <c r="F2580"/>
      <c r="G2580" s="25"/>
      <c r="H2580" s="15"/>
      <c r="I2580" s="62"/>
      <c r="J2580"/>
      <c r="K2580"/>
      <c r="P2580" s="36"/>
    </row>
    <row r="2581" spans="2:16" x14ac:dyDescent="0.2">
      <c r="B2581"/>
      <c r="C2581" s="36"/>
      <c r="D2581" s="93"/>
      <c r="E2581" s="15"/>
      <c r="F2581"/>
      <c r="G2581" s="25"/>
      <c r="H2581" s="15"/>
      <c r="I2581" s="62"/>
      <c r="J2581"/>
      <c r="K2581"/>
      <c r="P2581" s="36"/>
    </row>
    <row r="2582" spans="2:16" x14ac:dyDescent="0.2">
      <c r="B2582"/>
      <c r="C2582" s="36"/>
      <c r="D2582" s="93"/>
      <c r="E2582" s="15"/>
      <c r="F2582"/>
      <c r="G2582" s="25"/>
      <c r="H2582" s="15"/>
      <c r="I2582" s="62"/>
      <c r="J2582"/>
      <c r="K2582"/>
      <c r="P2582" s="36"/>
    </row>
    <row r="2583" spans="2:16" x14ac:dyDescent="0.2">
      <c r="B2583"/>
      <c r="C2583" s="36"/>
      <c r="D2583" s="93"/>
      <c r="E2583" s="15"/>
      <c r="F2583"/>
      <c r="G2583" s="25"/>
      <c r="H2583" s="15"/>
      <c r="I2583" s="62"/>
      <c r="J2583"/>
      <c r="K2583"/>
      <c r="P2583" s="36"/>
    </row>
    <row r="2584" spans="2:16" x14ac:dyDescent="0.2">
      <c r="B2584"/>
      <c r="C2584" s="36"/>
      <c r="D2584" s="93"/>
      <c r="E2584" s="15"/>
      <c r="F2584"/>
      <c r="G2584" s="25"/>
      <c r="H2584" s="15"/>
      <c r="I2584" s="62"/>
      <c r="J2584"/>
      <c r="K2584"/>
      <c r="P2584" s="36"/>
    </row>
    <row r="2585" spans="2:16" x14ac:dyDescent="0.2">
      <c r="B2585"/>
      <c r="C2585" s="36"/>
      <c r="D2585" s="93"/>
      <c r="E2585" s="15"/>
      <c r="F2585"/>
      <c r="G2585" s="25"/>
      <c r="H2585" s="15"/>
      <c r="I2585" s="62"/>
      <c r="J2585"/>
      <c r="K2585"/>
      <c r="P2585" s="36"/>
    </row>
    <row r="2586" spans="2:16" x14ac:dyDescent="0.2">
      <c r="B2586"/>
      <c r="C2586" s="36"/>
      <c r="D2586" s="93"/>
      <c r="E2586" s="15"/>
      <c r="F2586"/>
      <c r="G2586" s="25"/>
      <c r="H2586" s="15"/>
      <c r="I2586" s="62"/>
      <c r="J2586"/>
      <c r="K2586"/>
      <c r="P2586" s="36"/>
    </row>
    <row r="2587" spans="2:16" x14ac:dyDescent="0.2">
      <c r="B2587"/>
      <c r="C2587" s="36"/>
      <c r="D2587" s="93"/>
      <c r="E2587" s="15"/>
      <c r="F2587"/>
      <c r="G2587" s="25"/>
      <c r="H2587" s="15"/>
      <c r="I2587" s="62"/>
      <c r="J2587"/>
      <c r="K2587"/>
      <c r="P2587" s="36"/>
    </row>
    <row r="2588" spans="2:16" x14ac:dyDescent="0.2">
      <c r="B2588"/>
      <c r="C2588" s="36"/>
      <c r="D2588" s="93"/>
      <c r="E2588" s="15"/>
      <c r="F2588"/>
      <c r="G2588" s="25"/>
      <c r="H2588" s="15"/>
      <c r="I2588" s="62"/>
      <c r="J2588"/>
      <c r="K2588"/>
      <c r="P2588" s="36"/>
    </row>
    <row r="2589" spans="2:16" x14ac:dyDescent="0.2">
      <c r="B2589"/>
      <c r="C2589" s="36"/>
      <c r="D2589" s="93"/>
      <c r="E2589" s="15"/>
      <c r="F2589"/>
      <c r="G2589" s="25"/>
      <c r="H2589" s="15"/>
      <c r="I2589" s="62"/>
      <c r="J2589"/>
      <c r="K2589"/>
      <c r="P2589" s="36"/>
    </row>
    <row r="2590" spans="2:16" x14ac:dyDescent="0.2">
      <c r="B2590"/>
      <c r="C2590" s="36"/>
      <c r="D2590" s="93"/>
      <c r="E2590" s="15"/>
      <c r="F2590"/>
      <c r="G2590" s="25"/>
      <c r="H2590" s="15"/>
      <c r="I2590" s="62"/>
      <c r="J2590"/>
      <c r="K2590"/>
      <c r="P2590" s="36"/>
    </row>
    <row r="2591" spans="2:16" x14ac:dyDescent="0.2">
      <c r="B2591"/>
      <c r="C2591" s="36"/>
      <c r="D2591" s="93"/>
      <c r="E2591" s="15"/>
      <c r="F2591"/>
      <c r="G2591" s="25"/>
      <c r="H2591" s="15"/>
      <c r="I2591" s="62"/>
      <c r="J2591"/>
      <c r="K2591"/>
      <c r="P2591" s="36"/>
    </row>
    <row r="2592" spans="2:16" x14ac:dyDescent="0.2">
      <c r="B2592"/>
      <c r="C2592" s="36"/>
      <c r="D2592" s="93"/>
      <c r="E2592" s="15"/>
      <c r="F2592"/>
      <c r="G2592" s="25"/>
      <c r="H2592" s="15"/>
      <c r="I2592" s="62"/>
      <c r="J2592"/>
      <c r="K2592"/>
      <c r="P2592" s="36"/>
    </row>
    <row r="2593" spans="2:16" x14ac:dyDescent="0.2">
      <c r="B2593"/>
      <c r="C2593" s="36"/>
      <c r="D2593" s="93"/>
      <c r="E2593" s="15"/>
      <c r="F2593"/>
      <c r="G2593" s="25"/>
      <c r="H2593" s="15"/>
      <c r="I2593" s="62"/>
      <c r="J2593"/>
      <c r="K2593"/>
      <c r="P2593" s="36"/>
    </row>
    <row r="2594" spans="2:16" x14ac:dyDescent="0.2">
      <c r="B2594"/>
      <c r="C2594" s="36"/>
      <c r="D2594" s="93"/>
      <c r="E2594" s="15"/>
      <c r="F2594"/>
      <c r="G2594" s="25"/>
      <c r="H2594" s="15"/>
      <c r="I2594" s="62"/>
      <c r="J2594"/>
      <c r="K2594"/>
      <c r="P2594" s="36"/>
    </row>
    <row r="2595" spans="2:16" x14ac:dyDescent="0.2">
      <c r="B2595"/>
      <c r="C2595" s="36"/>
      <c r="D2595" s="93"/>
      <c r="E2595" s="15"/>
      <c r="F2595"/>
      <c r="G2595" s="25"/>
      <c r="H2595" s="15"/>
      <c r="I2595" s="62"/>
      <c r="J2595"/>
      <c r="K2595"/>
      <c r="P2595" s="36"/>
    </row>
    <row r="2596" spans="2:16" x14ac:dyDescent="0.2">
      <c r="B2596"/>
      <c r="C2596" s="36"/>
      <c r="D2596" s="93"/>
      <c r="E2596" s="15"/>
      <c r="F2596"/>
      <c r="G2596" s="25"/>
      <c r="H2596" s="15"/>
      <c r="I2596" s="62"/>
      <c r="J2596"/>
      <c r="K2596"/>
      <c r="P2596" s="36"/>
    </row>
    <row r="2597" spans="2:16" x14ac:dyDescent="0.2">
      <c r="B2597"/>
      <c r="C2597" s="36"/>
      <c r="D2597" s="93"/>
      <c r="E2597" s="15"/>
      <c r="F2597"/>
      <c r="G2597" s="25"/>
      <c r="H2597" s="15"/>
      <c r="I2597" s="62"/>
      <c r="J2597"/>
      <c r="K2597"/>
      <c r="P2597" s="36"/>
    </row>
    <row r="2598" spans="2:16" x14ac:dyDescent="0.2">
      <c r="B2598"/>
      <c r="C2598" s="36"/>
      <c r="D2598" s="93"/>
      <c r="E2598" s="15"/>
      <c r="F2598"/>
      <c r="G2598" s="25"/>
      <c r="H2598" s="15"/>
      <c r="I2598" s="62"/>
      <c r="J2598"/>
      <c r="K2598"/>
      <c r="P2598" s="36"/>
    </row>
    <row r="2599" spans="2:16" x14ac:dyDescent="0.2">
      <c r="B2599"/>
      <c r="C2599" s="36"/>
      <c r="D2599" s="93"/>
      <c r="E2599" s="15"/>
      <c r="F2599"/>
      <c r="G2599" s="25"/>
      <c r="H2599" s="15"/>
      <c r="I2599" s="62"/>
      <c r="J2599"/>
      <c r="K2599"/>
      <c r="P2599" s="36"/>
    </row>
    <row r="2600" spans="2:16" x14ac:dyDescent="0.2">
      <c r="B2600"/>
      <c r="C2600" s="36"/>
      <c r="D2600" s="93"/>
      <c r="E2600" s="15"/>
      <c r="F2600"/>
      <c r="G2600" s="25"/>
      <c r="H2600" s="15"/>
      <c r="I2600" s="62"/>
      <c r="J2600"/>
      <c r="K2600"/>
      <c r="P2600" s="36"/>
    </row>
    <row r="2601" spans="2:16" x14ac:dyDescent="0.2">
      <c r="B2601"/>
      <c r="C2601" s="36"/>
      <c r="D2601" s="93"/>
      <c r="E2601" s="15"/>
      <c r="F2601"/>
      <c r="G2601" s="25"/>
      <c r="H2601" s="15"/>
      <c r="I2601" s="62"/>
      <c r="J2601"/>
      <c r="K2601"/>
      <c r="P2601" s="36"/>
    </row>
    <row r="2602" spans="2:16" x14ac:dyDescent="0.2">
      <c r="B2602"/>
      <c r="C2602" s="36"/>
      <c r="D2602" s="93"/>
      <c r="E2602" s="15"/>
      <c r="F2602"/>
      <c r="G2602" s="25"/>
      <c r="H2602" s="15"/>
      <c r="I2602" s="62"/>
      <c r="J2602"/>
      <c r="K2602"/>
      <c r="P2602" s="36"/>
    </row>
    <row r="2603" spans="2:16" x14ac:dyDescent="0.2">
      <c r="B2603"/>
      <c r="C2603" s="36"/>
      <c r="D2603" s="93"/>
      <c r="E2603" s="15"/>
      <c r="F2603"/>
      <c r="G2603" s="25"/>
      <c r="H2603" s="15"/>
      <c r="I2603" s="62"/>
      <c r="J2603"/>
      <c r="K2603"/>
      <c r="P2603" s="36"/>
    </row>
    <row r="2604" spans="2:16" x14ac:dyDescent="0.2">
      <c r="B2604"/>
      <c r="C2604" s="36"/>
      <c r="D2604" s="93"/>
      <c r="E2604" s="15"/>
      <c r="F2604"/>
      <c r="G2604" s="25"/>
      <c r="H2604" s="15"/>
      <c r="I2604" s="62"/>
      <c r="J2604"/>
      <c r="K2604"/>
      <c r="P2604" s="36"/>
    </row>
    <row r="2605" spans="2:16" x14ac:dyDescent="0.2">
      <c r="B2605"/>
      <c r="C2605" s="36"/>
      <c r="D2605" s="93"/>
      <c r="E2605" s="15"/>
      <c r="F2605"/>
      <c r="G2605" s="25"/>
      <c r="H2605" s="15"/>
      <c r="I2605" s="62"/>
      <c r="J2605"/>
      <c r="K2605"/>
      <c r="P2605" s="36"/>
    </row>
    <row r="2606" spans="2:16" x14ac:dyDescent="0.2">
      <c r="B2606"/>
      <c r="C2606" s="36"/>
      <c r="D2606" s="93"/>
      <c r="E2606" s="15"/>
      <c r="F2606"/>
      <c r="G2606" s="25"/>
      <c r="H2606" s="15"/>
      <c r="I2606" s="62"/>
      <c r="J2606"/>
      <c r="K2606"/>
      <c r="P2606" s="36"/>
    </row>
    <row r="2607" spans="2:16" x14ac:dyDescent="0.2">
      <c r="B2607"/>
      <c r="C2607" s="36"/>
      <c r="D2607" s="93"/>
      <c r="E2607" s="15"/>
      <c r="F2607"/>
      <c r="G2607" s="25"/>
      <c r="H2607" s="15"/>
      <c r="I2607" s="62"/>
      <c r="J2607"/>
      <c r="K2607"/>
      <c r="P2607" s="36"/>
    </row>
    <row r="2608" spans="2:16" x14ac:dyDescent="0.2">
      <c r="B2608"/>
      <c r="C2608" s="36"/>
      <c r="D2608" s="93"/>
      <c r="E2608" s="15"/>
      <c r="F2608"/>
      <c r="G2608" s="25"/>
      <c r="H2608" s="15"/>
      <c r="I2608" s="62"/>
      <c r="J2608"/>
      <c r="K2608"/>
      <c r="P2608" s="36"/>
    </row>
    <row r="2609" spans="2:16" x14ac:dyDescent="0.2">
      <c r="B2609"/>
      <c r="C2609" s="36"/>
      <c r="D2609" s="93"/>
      <c r="E2609" s="15"/>
      <c r="F2609"/>
      <c r="G2609" s="25"/>
      <c r="H2609" s="15"/>
      <c r="I2609" s="62"/>
      <c r="J2609"/>
      <c r="K2609"/>
      <c r="P2609" s="36"/>
    </row>
    <row r="2610" spans="2:16" x14ac:dyDescent="0.2">
      <c r="B2610"/>
      <c r="C2610" s="36"/>
      <c r="D2610" s="93"/>
      <c r="E2610" s="15"/>
      <c r="F2610"/>
      <c r="G2610" s="25"/>
      <c r="H2610" s="15"/>
      <c r="I2610" s="62"/>
      <c r="J2610"/>
      <c r="K2610"/>
      <c r="P2610" s="36"/>
    </row>
    <row r="2611" spans="2:16" x14ac:dyDescent="0.2">
      <c r="B2611"/>
      <c r="C2611" s="36"/>
      <c r="D2611" s="93"/>
      <c r="E2611" s="15"/>
      <c r="F2611"/>
      <c r="G2611" s="25"/>
      <c r="H2611" s="15"/>
      <c r="I2611" s="62"/>
      <c r="J2611"/>
      <c r="K2611"/>
      <c r="P2611" s="36"/>
    </row>
    <row r="2612" spans="2:16" x14ac:dyDescent="0.2">
      <c r="B2612"/>
      <c r="C2612" s="36"/>
      <c r="D2612" s="93"/>
      <c r="E2612" s="15"/>
      <c r="F2612"/>
      <c r="G2612" s="25"/>
      <c r="H2612" s="15"/>
      <c r="I2612" s="62"/>
      <c r="J2612"/>
      <c r="K2612"/>
      <c r="P2612" s="36"/>
    </row>
    <row r="2613" spans="2:16" x14ac:dyDescent="0.2">
      <c r="B2613"/>
      <c r="C2613" s="36"/>
      <c r="D2613" s="93"/>
      <c r="E2613" s="15"/>
      <c r="F2613"/>
      <c r="G2613" s="25"/>
      <c r="H2613" s="15"/>
      <c r="I2613" s="62"/>
      <c r="J2613"/>
      <c r="K2613"/>
      <c r="P2613" s="36"/>
    </row>
    <row r="2614" spans="2:16" x14ac:dyDescent="0.2">
      <c r="B2614"/>
      <c r="C2614" s="36"/>
      <c r="D2614" s="93"/>
      <c r="E2614" s="15"/>
      <c r="F2614"/>
      <c r="G2614" s="25"/>
      <c r="H2614" s="15"/>
      <c r="I2614" s="62"/>
      <c r="J2614"/>
      <c r="K2614"/>
      <c r="P2614" s="36"/>
    </row>
    <row r="2615" spans="2:16" x14ac:dyDescent="0.2">
      <c r="B2615"/>
      <c r="C2615" s="36"/>
      <c r="D2615" s="93"/>
      <c r="E2615" s="15"/>
      <c r="F2615"/>
      <c r="G2615" s="25"/>
      <c r="H2615" s="15"/>
      <c r="I2615" s="62"/>
      <c r="J2615"/>
      <c r="K2615"/>
      <c r="P2615" s="36"/>
    </row>
    <row r="2616" spans="2:16" x14ac:dyDescent="0.2">
      <c r="B2616"/>
      <c r="C2616" s="36"/>
      <c r="D2616" s="93"/>
      <c r="E2616" s="15"/>
      <c r="F2616"/>
      <c r="G2616" s="25"/>
      <c r="H2616" s="15"/>
      <c r="I2616" s="62"/>
      <c r="J2616"/>
      <c r="K2616"/>
      <c r="P2616" s="36"/>
    </row>
    <row r="2617" spans="2:16" x14ac:dyDescent="0.2">
      <c r="B2617"/>
      <c r="C2617" s="36"/>
      <c r="D2617" s="93"/>
      <c r="E2617" s="15"/>
      <c r="F2617"/>
      <c r="G2617" s="25"/>
      <c r="H2617" s="15"/>
      <c r="I2617" s="62"/>
      <c r="J2617"/>
      <c r="K2617"/>
      <c r="P2617" s="36"/>
    </row>
    <row r="2618" spans="2:16" x14ac:dyDescent="0.2">
      <c r="B2618"/>
      <c r="C2618" s="36"/>
      <c r="D2618" s="93"/>
      <c r="E2618" s="15"/>
      <c r="F2618"/>
      <c r="G2618" s="25"/>
      <c r="H2618" s="15"/>
      <c r="I2618" s="62"/>
      <c r="J2618"/>
      <c r="K2618"/>
      <c r="P2618" s="36"/>
    </row>
    <row r="2619" spans="2:16" x14ac:dyDescent="0.2">
      <c r="B2619"/>
      <c r="C2619" s="36"/>
      <c r="D2619" s="93"/>
      <c r="E2619" s="15"/>
      <c r="F2619"/>
      <c r="G2619" s="25"/>
      <c r="H2619" s="15"/>
      <c r="I2619" s="62"/>
      <c r="J2619"/>
      <c r="K2619"/>
      <c r="P2619" s="36"/>
    </row>
    <row r="2620" spans="2:16" x14ac:dyDescent="0.2">
      <c r="B2620"/>
      <c r="C2620" s="36"/>
      <c r="D2620" s="93"/>
      <c r="E2620" s="15"/>
      <c r="F2620"/>
      <c r="G2620" s="25"/>
      <c r="H2620" s="15"/>
      <c r="I2620" s="62"/>
      <c r="J2620"/>
      <c r="K2620"/>
      <c r="P2620" s="36"/>
    </row>
    <row r="2621" spans="2:16" x14ac:dyDescent="0.2">
      <c r="B2621"/>
      <c r="C2621" s="36"/>
      <c r="D2621" s="93"/>
      <c r="E2621" s="15"/>
      <c r="F2621"/>
      <c r="G2621" s="25"/>
      <c r="H2621" s="15"/>
      <c r="I2621" s="62"/>
      <c r="J2621"/>
      <c r="K2621"/>
      <c r="P2621" s="36"/>
    </row>
    <row r="2622" spans="2:16" x14ac:dyDescent="0.2">
      <c r="B2622"/>
      <c r="C2622" s="36"/>
      <c r="D2622" s="93"/>
      <c r="E2622" s="15"/>
      <c r="F2622"/>
      <c r="G2622" s="25"/>
      <c r="H2622" s="15"/>
      <c r="I2622" s="62"/>
      <c r="J2622"/>
      <c r="K2622"/>
      <c r="P2622" s="36"/>
    </row>
    <row r="2623" spans="2:16" x14ac:dyDescent="0.2">
      <c r="B2623"/>
      <c r="C2623" s="36"/>
      <c r="D2623" s="93"/>
      <c r="E2623" s="15"/>
      <c r="F2623"/>
      <c r="G2623" s="25"/>
      <c r="H2623" s="15"/>
      <c r="I2623" s="62"/>
      <c r="J2623"/>
      <c r="K2623"/>
      <c r="P2623" s="36"/>
    </row>
    <row r="2624" spans="2:16" x14ac:dyDescent="0.2">
      <c r="B2624"/>
      <c r="C2624" s="36"/>
      <c r="D2624" s="93"/>
      <c r="E2624" s="15"/>
      <c r="F2624"/>
      <c r="G2624" s="25"/>
      <c r="H2624" s="15"/>
      <c r="I2624" s="62"/>
      <c r="J2624"/>
      <c r="K2624"/>
      <c r="P2624" s="36"/>
    </row>
    <row r="2625" spans="2:16" x14ac:dyDescent="0.2">
      <c r="B2625"/>
      <c r="C2625" s="36"/>
      <c r="D2625" s="93"/>
      <c r="E2625" s="15"/>
      <c r="F2625"/>
      <c r="G2625" s="25"/>
      <c r="H2625" s="15"/>
      <c r="I2625" s="62"/>
      <c r="J2625"/>
      <c r="K2625"/>
      <c r="P2625" s="36"/>
    </row>
    <row r="2626" spans="2:16" x14ac:dyDescent="0.2">
      <c r="B2626"/>
      <c r="C2626" s="36"/>
      <c r="D2626" s="93"/>
      <c r="E2626" s="15"/>
      <c r="F2626"/>
      <c r="G2626" s="25"/>
      <c r="H2626" s="15"/>
      <c r="I2626" s="62"/>
      <c r="J2626"/>
      <c r="K2626"/>
      <c r="P2626" s="36"/>
    </row>
    <row r="2627" spans="2:16" x14ac:dyDescent="0.2">
      <c r="B2627"/>
      <c r="C2627" s="36"/>
      <c r="D2627" s="93"/>
      <c r="E2627" s="15"/>
      <c r="F2627"/>
      <c r="G2627" s="25"/>
      <c r="H2627" s="15"/>
      <c r="I2627" s="62"/>
      <c r="J2627"/>
      <c r="K2627"/>
      <c r="P2627" s="36"/>
    </row>
    <row r="2628" spans="2:16" x14ac:dyDescent="0.2">
      <c r="B2628"/>
      <c r="C2628" s="36"/>
      <c r="D2628" s="93"/>
      <c r="E2628" s="15"/>
      <c r="F2628"/>
      <c r="G2628" s="25"/>
      <c r="H2628" s="15"/>
      <c r="I2628" s="62"/>
      <c r="J2628"/>
      <c r="K2628"/>
      <c r="P2628" s="36"/>
    </row>
    <row r="2629" spans="2:16" x14ac:dyDescent="0.2">
      <c r="B2629"/>
      <c r="C2629" s="36"/>
      <c r="D2629" s="93"/>
      <c r="E2629" s="15"/>
      <c r="F2629"/>
      <c r="G2629" s="25"/>
      <c r="H2629" s="15"/>
      <c r="I2629" s="62"/>
      <c r="J2629"/>
      <c r="K2629"/>
      <c r="P2629" s="36"/>
    </row>
    <row r="2630" spans="2:16" x14ac:dyDescent="0.2">
      <c r="B2630"/>
      <c r="C2630" s="36"/>
      <c r="D2630" s="93"/>
      <c r="E2630" s="15"/>
      <c r="F2630"/>
      <c r="G2630" s="25"/>
      <c r="H2630" s="15"/>
      <c r="I2630" s="62"/>
      <c r="J2630"/>
      <c r="K2630"/>
      <c r="P2630" s="36"/>
    </row>
    <row r="2631" spans="2:16" x14ac:dyDescent="0.2">
      <c r="B2631"/>
      <c r="C2631" s="36"/>
      <c r="D2631" s="93"/>
      <c r="E2631" s="15"/>
      <c r="F2631"/>
      <c r="G2631" s="25"/>
      <c r="H2631" s="15"/>
      <c r="I2631" s="62"/>
      <c r="J2631"/>
      <c r="K2631"/>
      <c r="P2631" s="36"/>
    </row>
    <row r="2632" spans="2:16" x14ac:dyDescent="0.2">
      <c r="B2632"/>
      <c r="C2632" s="36"/>
      <c r="D2632" s="93"/>
      <c r="E2632" s="15"/>
      <c r="F2632"/>
      <c r="G2632" s="25"/>
      <c r="H2632" s="15"/>
      <c r="I2632" s="62"/>
      <c r="J2632"/>
      <c r="K2632"/>
      <c r="P2632" s="36"/>
    </row>
    <row r="2633" spans="2:16" x14ac:dyDescent="0.2">
      <c r="B2633"/>
      <c r="C2633" s="36"/>
      <c r="D2633" s="93"/>
      <c r="E2633" s="15"/>
      <c r="F2633"/>
      <c r="G2633" s="25"/>
      <c r="H2633" s="15"/>
      <c r="I2633" s="62"/>
      <c r="J2633"/>
      <c r="K2633"/>
      <c r="P2633" s="36"/>
    </row>
    <row r="2634" spans="2:16" x14ac:dyDescent="0.2">
      <c r="B2634"/>
      <c r="C2634" s="36"/>
      <c r="D2634" s="93"/>
      <c r="E2634" s="15"/>
      <c r="F2634"/>
      <c r="G2634" s="25"/>
      <c r="H2634" s="15"/>
      <c r="I2634" s="62"/>
      <c r="J2634"/>
      <c r="K2634"/>
      <c r="P2634" s="36"/>
    </row>
    <row r="2635" spans="2:16" x14ac:dyDescent="0.2">
      <c r="B2635"/>
      <c r="C2635" s="36"/>
      <c r="D2635" s="93"/>
      <c r="E2635" s="15"/>
      <c r="F2635"/>
      <c r="G2635" s="25"/>
      <c r="H2635" s="15"/>
      <c r="I2635" s="62"/>
      <c r="J2635"/>
      <c r="K2635"/>
      <c r="P2635" s="36"/>
    </row>
    <row r="2636" spans="2:16" x14ac:dyDescent="0.2">
      <c r="B2636"/>
      <c r="C2636" s="36"/>
      <c r="D2636" s="93"/>
      <c r="E2636" s="15"/>
      <c r="F2636"/>
      <c r="G2636" s="25"/>
      <c r="H2636" s="15"/>
      <c r="I2636" s="62"/>
      <c r="J2636"/>
      <c r="K2636"/>
      <c r="P2636" s="36"/>
    </row>
    <row r="2637" spans="2:16" x14ac:dyDescent="0.2">
      <c r="B2637"/>
      <c r="C2637" s="36"/>
      <c r="D2637" s="93"/>
      <c r="E2637" s="15"/>
      <c r="F2637"/>
      <c r="G2637" s="25"/>
      <c r="H2637" s="15"/>
      <c r="I2637" s="62"/>
      <c r="J2637"/>
      <c r="K2637"/>
      <c r="P2637" s="36"/>
    </row>
    <row r="2638" spans="2:16" x14ac:dyDescent="0.2">
      <c r="B2638"/>
      <c r="C2638" s="36"/>
      <c r="D2638" s="93"/>
      <c r="E2638" s="15"/>
      <c r="F2638"/>
      <c r="G2638" s="25"/>
      <c r="H2638" s="15"/>
      <c r="I2638" s="62"/>
      <c r="J2638"/>
      <c r="K2638"/>
      <c r="P2638" s="36"/>
    </row>
    <row r="2639" spans="2:16" x14ac:dyDescent="0.2">
      <c r="B2639"/>
      <c r="C2639" s="36"/>
      <c r="D2639" s="93"/>
      <c r="E2639" s="15"/>
      <c r="F2639"/>
      <c r="G2639" s="25"/>
      <c r="H2639" s="15"/>
      <c r="I2639" s="62"/>
      <c r="J2639"/>
      <c r="K2639"/>
      <c r="P2639" s="36"/>
    </row>
    <row r="2640" spans="2:16" x14ac:dyDescent="0.2">
      <c r="B2640"/>
      <c r="C2640" s="36"/>
      <c r="D2640" s="93"/>
      <c r="E2640" s="15"/>
      <c r="F2640"/>
      <c r="G2640" s="25"/>
      <c r="H2640" s="15"/>
      <c r="I2640" s="62"/>
      <c r="J2640"/>
      <c r="K2640"/>
      <c r="P2640" s="36"/>
    </row>
    <row r="2641" spans="2:16" x14ac:dyDescent="0.2">
      <c r="B2641"/>
      <c r="C2641" s="36"/>
      <c r="D2641" s="93"/>
      <c r="E2641" s="15"/>
      <c r="F2641"/>
      <c r="G2641" s="25"/>
      <c r="H2641" s="15"/>
      <c r="I2641" s="62"/>
      <c r="J2641"/>
      <c r="K2641"/>
      <c r="P2641" s="36"/>
    </row>
    <row r="2642" spans="2:16" x14ac:dyDescent="0.2">
      <c r="B2642"/>
      <c r="C2642" s="36"/>
      <c r="D2642" s="93"/>
      <c r="E2642" s="15"/>
      <c r="F2642"/>
      <c r="G2642" s="25"/>
      <c r="H2642" s="15"/>
      <c r="I2642" s="62"/>
      <c r="J2642"/>
      <c r="K2642"/>
      <c r="P2642" s="36"/>
    </row>
    <row r="2643" spans="2:16" x14ac:dyDescent="0.2">
      <c r="B2643"/>
      <c r="C2643" s="36"/>
      <c r="D2643" s="93"/>
      <c r="E2643" s="15"/>
      <c r="F2643"/>
      <c r="G2643" s="25"/>
      <c r="H2643" s="15"/>
      <c r="I2643" s="62"/>
      <c r="J2643"/>
      <c r="K2643"/>
      <c r="P2643" s="36"/>
    </row>
    <row r="2644" spans="2:16" x14ac:dyDescent="0.2">
      <c r="B2644"/>
      <c r="C2644" s="36"/>
      <c r="D2644" s="93"/>
      <c r="E2644" s="15"/>
      <c r="F2644"/>
      <c r="G2644" s="25"/>
      <c r="H2644" s="15"/>
      <c r="I2644" s="62"/>
      <c r="J2644"/>
      <c r="K2644"/>
      <c r="P2644" s="36"/>
    </row>
    <row r="2645" spans="2:16" x14ac:dyDescent="0.2">
      <c r="B2645"/>
      <c r="C2645" s="36"/>
      <c r="D2645" s="93"/>
      <c r="E2645" s="15"/>
      <c r="F2645"/>
      <c r="G2645" s="25"/>
      <c r="H2645" s="15"/>
      <c r="I2645" s="62"/>
      <c r="J2645"/>
      <c r="K2645"/>
      <c r="P2645" s="36"/>
    </row>
    <row r="2646" spans="2:16" x14ac:dyDescent="0.2">
      <c r="B2646"/>
      <c r="C2646" s="36"/>
      <c r="D2646" s="93"/>
      <c r="E2646" s="15"/>
      <c r="F2646"/>
      <c r="G2646" s="25"/>
      <c r="H2646" s="15"/>
      <c r="I2646" s="62"/>
      <c r="J2646"/>
      <c r="K2646"/>
      <c r="P2646" s="36"/>
    </row>
    <row r="2647" spans="2:16" x14ac:dyDescent="0.2">
      <c r="B2647"/>
      <c r="C2647" s="36"/>
      <c r="D2647" s="93"/>
      <c r="E2647" s="15"/>
      <c r="F2647"/>
      <c r="G2647" s="25"/>
      <c r="H2647" s="15"/>
      <c r="I2647" s="62"/>
      <c r="J2647"/>
      <c r="K2647"/>
      <c r="P2647" s="36"/>
    </row>
    <row r="2648" spans="2:16" x14ac:dyDescent="0.2">
      <c r="B2648"/>
      <c r="C2648" s="36"/>
      <c r="D2648" s="93"/>
      <c r="E2648" s="15"/>
      <c r="F2648"/>
      <c r="G2648" s="25"/>
      <c r="H2648" s="15"/>
      <c r="I2648" s="62"/>
      <c r="J2648"/>
      <c r="K2648"/>
      <c r="P2648" s="36"/>
    </row>
    <row r="2649" spans="2:16" x14ac:dyDescent="0.2">
      <c r="B2649"/>
      <c r="C2649" s="36"/>
      <c r="D2649" s="93"/>
      <c r="E2649" s="15"/>
      <c r="F2649"/>
      <c r="G2649" s="25"/>
      <c r="H2649" s="15"/>
      <c r="I2649" s="62"/>
      <c r="J2649"/>
      <c r="K2649"/>
      <c r="P2649" s="36"/>
    </row>
    <row r="2650" spans="2:16" x14ac:dyDescent="0.2">
      <c r="B2650"/>
      <c r="C2650" s="36"/>
      <c r="D2650" s="93"/>
      <c r="E2650" s="15"/>
      <c r="F2650"/>
      <c r="G2650" s="25"/>
      <c r="H2650" s="15"/>
      <c r="I2650" s="62"/>
      <c r="J2650"/>
      <c r="K2650"/>
      <c r="P2650" s="36"/>
    </row>
    <row r="2651" spans="2:16" x14ac:dyDescent="0.2">
      <c r="B2651"/>
      <c r="C2651" s="36"/>
      <c r="D2651" s="93"/>
      <c r="E2651" s="15"/>
      <c r="F2651"/>
      <c r="G2651" s="25"/>
      <c r="H2651" s="15"/>
      <c r="I2651" s="62"/>
      <c r="J2651"/>
      <c r="K2651"/>
      <c r="P2651" s="36"/>
    </row>
    <row r="2652" spans="2:16" x14ac:dyDescent="0.2">
      <c r="B2652"/>
      <c r="C2652" s="36"/>
      <c r="D2652" s="93"/>
      <c r="E2652" s="15"/>
      <c r="F2652"/>
      <c r="G2652" s="25"/>
      <c r="H2652" s="15"/>
      <c r="I2652" s="62"/>
      <c r="J2652"/>
      <c r="K2652"/>
      <c r="P2652" s="36"/>
    </row>
    <row r="2653" spans="2:16" x14ac:dyDescent="0.2">
      <c r="B2653"/>
      <c r="C2653" s="36"/>
      <c r="D2653" s="93"/>
      <c r="E2653" s="15"/>
      <c r="F2653"/>
      <c r="G2653" s="25"/>
      <c r="H2653" s="15"/>
      <c r="I2653" s="62"/>
      <c r="J2653"/>
      <c r="K2653"/>
      <c r="P2653" s="36"/>
    </row>
    <row r="2654" spans="2:16" x14ac:dyDescent="0.2">
      <c r="B2654"/>
      <c r="C2654" s="36"/>
      <c r="D2654" s="93"/>
      <c r="E2654" s="15"/>
      <c r="F2654"/>
      <c r="G2654" s="25"/>
      <c r="H2654" s="15"/>
      <c r="I2654" s="62"/>
      <c r="J2654"/>
      <c r="K2654"/>
      <c r="P2654" s="36"/>
    </row>
    <row r="2655" spans="2:16" x14ac:dyDescent="0.2">
      <c r="B2655"/>
      <c r="C2655" s="36"/>
      <c r="D2655" s="93"/>
      <c r="E2655" s="15"/>
      <c r="F2655"/>
      <c r="G2655" s="25"/>
      <c r="H2655" s="15"/>
      <c r="I2655" s="62"/>
      <c r="J2655"/>
      <c r="K2655"/>
      <c r="P2655" s="36"/>
    </row>
    <row r="2656" spans="2:16" x14ac:dyDescent="0.2">
      <c r="B2656"/>
      <c r="C2656" s="36"/>
      <c r="D2656" s="93"/>
      <c r="E2656" s="15"/>
      <c r="F2656"/>
      <c r="G2656" s="25"/>
      <c r="H2656" s="15"/>
      <c r="I2656" s="62"/>
      <c r="J2656"/>
      <c r="K2656"/>
      <c r="P2656" s="36"/>
    </row>
    <row r="2657" spans="2:16" x14ac:dyDescent="0.2">
      <c r="B2657"/>
      <c r="C2657" s="36"/>
      <c r="D2657" s="93"/>
      <c r="E2657" s="15"/>
      <c r="F2657"/>
      <c r="G2657" s="25"/>
      <c r="H2657" s="15"/>
      <c r="I2657" s="62"/>
      <c r="J2657"/>
      <c r="K2657"/>
      <c r="P2657" s="36"/>
    </row>
    <row r="2658" spans="2:16" x14ac:dyDescent="0.2">
      <c r="B2658"/>
      <c r="C2658" s="36"/>
      <c r="D2658" s="93"/>
      <c r="E2658" s="15"/>
      <c r="F2658"/>
      <c r="G2658" s="25"/>
      <c r="H2658" s="15"/>
      <c r="I2658" s="62"/>
      <c r="J2658"/>
      <c r="K2658"/>
      <c r="P2658" s="36"/>
    </row>
    <row r="2659" spans="2:16" x14ac:dyDescent="0.2">
      <c r="B2659"/>
      <c r="C2659" s="36"/>
      <c r="D2659" s="93"/>
      <c r="E2659" s="15"/>
      <c r="F2659"/>
      <c r="G2659" s="25"/>
      <c r="H2659" s="15"/>
      <c r="I2659" s="62"/>
      <c r="J2659"/>
      <c r="K2659"/>
      <c r="P2659" s="36"/>
    </row>
    <row r="2660" spans="2:16" x14ac:dyDescent="0.2">
      <c r="B2660"/>
      <c r="C2660" s="36"/>
      <c r="D2660" s="93"/>
      <c r="E2660" s="15"/>
      <c r="F2660"/>
      <c r="G2660" s="25"/>
      <c r="H2660" s="15"/>
      <c r="I2660" s="62"/>
      <c r="J2660"/>
      <c r="K2660"/>
      <c r="P2660" s="36"/>
    </row>
    <row r="2661" spans="2:16" x14ac:dyDescent="0.2">
      <c r="B2661"/>
      <c r="C2661" s="36"/>
      <c r="D2661" s="93"/>
      <c r="E2661" s="15"/>
      <c r="F2661"/>
      <c r="G2661" s="25"/>
      <c r="H2661" s="15"/>
      <c r="I2661" s="62"/>
      <c r="J2661"/>
      <c r="K2661"/>
      <c r="P2661" s="36"/>
    </row>
    <row r="2662" spans="2:16" x14ac:dyDescent="0.2">
      <c r="B2662"/>
      <c r="C2662" s="36"/>
      <c r="D2662" s="93"/>
      <c r="E2662" s="15"/>
      <c r="F2662"/>
      <c r="G2662" s="25"/>
      <c r="H2662" s="15"/>
      <c r="I2662" s="62"/>
      <c r="J2662"/>
      <c r="K2662"/>
      <c r="P2662" s="36"/>
    </row>
    <row r="2663" spans="2:16" x14ac:dyDescent="0.2">
      <c r="B2663"/>
      <c r="C2663" s="36"/>
      <c r="D2663" s="93"/>
      <c r="E2663" s="15"/>
      <c r="F2663"/>
      <c r="G2663" s="25"/>
      <c r="H2663" s="15"/>
      <c r="I2663" s="62"/>
      <c r="J2663"/>
      <c r="K2663"/>
      <c r="P2663" s="36"/>
    </row>
    <row r="2664" spans="2:16" x14ac:dyDescent="0.2">
      <c r="B2664"/>
      <c r="C2664" s="36"/>
      <c r="D2664" s="93"/>
      <c r="E2664" s="15"/>
      <c r="F2664"/>
      <c r="G2664" s="25"/>
      <c r="H2664" s="15"/>
      <c r="I2664" s="62"/>
      <c r="J2664"/>
      <c r="K2664"/>
      <c r="P2664" s="36"/>
    </row>
    <row r="2665" spans="2:16" x14ac:dyDescent="0.2">
      <c r="B2665"/>
      <c r="C2665" s="36"/>
      <c r="D2665" s="93"/>
      <c r="E2665" s="15"/>
      <c r="F2665"/>
      <c r="G2665" s="25"/>
      <c r="H2665" s="15"/>
      <c r="I2665" s="62"/>
      <c r="J2665"/>
      <c r="K2665"/>
      <c r="P2665" s="36"/>
    </row>
    <row r="2666" spans="2:16" x14ac:dyDescent="0.2">
      <c r="B2666"/>
      <c r="C2666" s="36"/>
      <c r="D2666" s="93"/>
      <c r="E2666" s="15"/>
      <c r="F2666"/>
      <c r="G2666" s="25"/>
      <c r="H2666" s="15"/>
      <c r="I2666" s="62"/>
      <c r="J2666"/>
      <c r="K2666"/>
      <c r="P2666" s="36"/>
    </row>
    <row r="2667" spans="2:16" x14ac:dyDescent="0.2">
      <c r="B2667"/>
      <c r="C2667" s="36"/>
      <c r="D2667" s="93"/>
      <c r="E2667" s="15"/>
      <c r="F2667"/>
      <c r="G2667" s="25"/>
      <c r="H2667" s="15"/>
      <c r="I2667" s="62"/>
      <c r="J2667"/>
      <c r="K2667"/>
      <c r="P2667" s="36"/>
    </row>
    <row r="2668" spans="2:16" x14ac:dyDescent="0.2">
      <c r="B2668"/>
      <c r="C2668" s="36"/>
      <c r="D2668" s="93"/>
      <c r="E2668" s="15"/>
      <c r="F2668"/>
      <c r="G2668" s="25"/>
      <c r="H2668" s="15"/>
      <c r="I2668" s="62"/>
      <c r="J2668"/>
      <c r="K2668"/>
      <c r="P2668" s="36"/>
    </row>
    <row r="2669" spans="2:16" x14ac:dyDescent="0.2">
      <c r="B2669"/>
      <c r="C2669" s="36"/>
      <c r="D2669" s="93"/>
      <c r="E2669" s="15"/>
      <c r="F2669"/>
      <c r="G2669" s="25"/>
      <c r="H2669" s="15"/>
      <c r="I2669" s="62"/>
      <c r="J2669"/>
      <c r="K2669"/>
      <c r="P2669" s="36"/>
    </row>
    <row r="2670" spans="2:16" x14ac:dyDescent="0.2">
      <c r="B2670"/>
      <c r="C2670" s="36"/>
      <c r="D2670" s="93"/>
      <c r="E2670" s="15"/>
      <c r="F2670"/>
      <c r="G2670" s="25"/>
      <c r="H2670" s="15"/>
      <c r="I2670" s="62"/>
      <c r="J2670"/>
      <c r="K2670"/>
      <c r="P2670" s="36"/>
    </row>
    <row r="2671" spans="2:16" x14ac:dyDescent="0.2">
      <c r="B2671"/>
      <c r="C2671" s="36"/>
      <c r="D2671" s="93"/>
      <c r="E2671" s="15"/>
      <c r="F2671"/>
      <c r="G2671" s="25"/>
      <c r="H2671" s="15"/>
      <c r="I2671" s="62"/>
      <c r="J2671"/>
      <c r="K2671"/>
      <c r="P2671" s="36"/>
    </row>
    <row r="2672" spans="2:16" x14ac:dyDescent="0.2">
      <c r="B2672"/>
      <c r="C2672" s="36"/>
      <c r="D2672" s="93"/>
      <c r="E2672" s="15"/>
      <c r="F2672"/>
      <c r="G2672" s="25"/>
      <c r="H2672" s="15"/>
      <c r="I2672" s="62"/>
      <c r="J2672"/>
      <c r="K2672"/>
      <c r="P2672" s="36"/>
    </row>
    <row r="2673" spans="2:16" x14ac:dyDescent="0.2">
      <c r="B2673"/>
      <c r="C2673" s="36"/>
      <c r="D2673" s="93"/>
      <c r="E2673" s="15"/>
      <c r="F2673"/>
      <c r="G2673" s="25"/>
      <c r="H2673" s="15"/>
      <c r="I2673" s="62"/>
      <c r="J2673"/>
      <c r="K2673"/>
      <c r="P2673" s="36"/>
    </row>
    <row r="2674" spans="2:16" x14ac:dyDescent="0.2">
      <c r="B2674"/>
      <c r="C2674" s="36"/>
      <c r="D2674" s="93"/>
      <c r="E2674" s="15"/>
      <c r="F2674"/>
      <c r="G2674" s="25"/>
      <c r="H2674" s="15"/>
      <c r="I2674" s="62"/>
      <c r="J2674"/>
      <c r="K2674"/>
      <c r="P2674" s="36"/>
    </row>
    <row r="2675" spans="2:16" x14ac:dyDescent="0.2">
      <c r="B2675"/>
      <c r="C2675" s="36"/>
      <c r="D2675" s="93"/>
      <c r="E2675" s="15"/>
      <c r="F2675"/>
      <c r="G2675" s="25"/>
      <c r="H2675" s="15"/>
      <c r="I2675" s="62"/>
      <c r="J2675"/>
      <c r="K2675"/>
      <c r="P2675" s="36"/>
    </row>
    <row r="2676" spans="2:16" x14ac:dyDescent="0.2">
      <c r="B2676"/>
      <c r="C2676" s="36"/>
      <c r="D2676" s="93"/>
      <c r="E2676" s="15"/>
      <c r="F2676"/>
      <c r="G2676" s="25"/>
      <c r="H2676" s="15"/>
      <c r="I2676" s="62"/>
      <c r="J2676"/>
      <c r="K2676"/>
      <c r="P2676" s="36"/>
    </row>
    <row r="2677" spans="2:16" x14ac:dyDescent="0.2">
      <c r="B2677"/>
      <c r="C2677" s="36"/>
      <c r="D2677" s="93"/>
      <c r="E2677" s="15"/>
      <c r="F2677"/>
      <c r="G2677" s="25"/>
      <c r="H2677" s="15"/>
      <c r="I2677" s="62"/>
      <c r="J2677"/>
      <c r="K2677"/>
      <c r="P2677" s="36"/>
    </row>
    <row r="2678" spans="2:16" x14ac:dyDescent="0.2">
      <c r="B2678"/>
      <c r="C2678" s="36"/>
      <c r="D2678" s="93"/>
      <c r="E2678" s="15"/>
      <c r="F2678"/>
      <c r="G2678" s="25"/>
      <c r="H2678" s="15"/>
      <c r="I2678" s="62"/>
      <c r="J2678"/>
      <c r="K2678"/>
      <c r="P2678" s="36"/>
    </row>
    <row r="2679" spans="2:16" x14ac:dyDescent="0.2">
      <c r="B2679"/>
      <c r="C2679" s="36"/>
      <c r="D2679" s="93"/>
      <c r="E2679" s="15"/>
      <c r="F2679"/>
      <c r="G2679" s="25"/>
      <c r="H2679" s="15"/>
      <c r="I2679" s="62"/>
      <c r="J2679"/>
      <c r="K2679"/>
      <c r="P2679" s="36"/>
    </row>
    <row r="2680" spans="2:16" x14ac:dyDescent="0.2">
      <c r="B2680"/>
      <c r="C2680" s="36"/>
      <c r="D2680" s="93"/>
      <c r="E2680" s="15"/>
      <c r="F2680"/>
      <c r="G2680" s="25"/>
      <c r="H2680" s="15"/>
      <c r="I2680" s="62"/>
      <c r="J2680"/>
      <c r="K2680"/>
      <c r="P2680" s="36"/>
    </row>
    <row r="2681" spans="2:16" x14ac:dyDescent="0.2">
      <c r="B2681"/>
      <c r="C2681" s="36"/>
      <c r="D2681" s="93"/>
      <c r="E2681" s="15"/>
      <c r="F2681"/>
      <c r="G2681" s="25"/>
      <c r="H2681" s="15"/>
      <c r="I2681" s="62"/>
      <c r="J2681"/>
      <c r="K2681"/>
      <c r="P2681" s="36"/>
    </row>
    <row r="2682" spans="2:16" x14ac:dyDescent="0.2">
      <c r="B2682"/>
      <c r="C2682" s="36"/>
      <c r="D2682" s="93"/>
      <c r="E2682" s="15"/>
      <c r="F2682"/>
      <c r="G2682" s="25"/>
      <c r="H2682" s="15"/>
      <c r="I2682" s="62"/>
      <c r="J2682"/>
      <c r="K2682"/>
      <c r="P2682" s="36"/>
    </row>
    <row r="2683" spans="2:16" x14ac:dyDescent="0.2">
      <c r="B2683"/>
      <c r="C2683" s="36"/>
      <c r="D2683" s="93"/>
      <c r="E2683" s="15"/>
      <c r="F2683"/>
      <c r="G2683" s="25"/>
      <c r="H2683" s="15"/>
      <c r="I2683" s="62"/>
      <c r="J2683"/>
      <c r="K2683"/>
      <c r="P2683" s="36"/>
    </row>
    <row r="2684" spans="2:16" x14ac:dyDescent="0.2">
      <c r="B2684"/>
      <c r="C2684" s="36"/>
      <c r="D2684" s="93"/>
      <c r="E2684" s="15"/>
      <c r="F2684"/>
      <c r="G2684" s="25"/>
      <c r="H2684" s="15"/>
      <c r="I2684" s="62"/>
      <c r="J2684"/>
      <c r="K2684"/>
      <c r="P2684" s="36"/>
    </row>
    <row r="2685" spans="2:16" x14ac:dyDescent="0.2">
      <c r="B2685"/>
      <c r="C2685" s="36"/>
      <c r="D2685" s="93"/>
      <c r="E2685" s="15"/>
      <c r="F2685"/>
      <c r="G2685" s="25"/>
      <c r="H2685" s="15"/>
      <c r="I2685" s="62"/>
      <c r="J2685"/>
      <c r="K2685"/>
      <c r="P2685" s="36"/>
    </row>
    <row r="2686" spans="2:16" x14ac:dyDescent="0.2">
      <c r="B2686"/>
      <c r="C2686" s="36"/>
      <c r="D2686" s="93"/>
      <c r="E2686" s="15"/>
      <c r="F2686"/>
      <c r="G2686" s="25"/>
      <c r="H2686" s="15"/>
      <c r="I2686" s="62"/>
      <c r="J2686"/>
      <c r="K2686"/>
      <c r="P2686" s="36"/>
    </row>
    <row r="2687" spans="2:16" x14ac:dyDescent="0.2">
      <c r="B2687"/>
      <c r="C2687" s="36"/>
      <c r="D2687" s="93"/>
      <c r="E2687" s="15"/>
      <c r="F2687"/>
      <c r="G2687" s="25"/>
      <c r="H2687" s="15"/>
      <c r="I2687" s="62"/>
      <c r="J2687"/>
      <c r="K2687"/>
      <c r="P2687" s="36"/>
    </row>
    <row r="2688" spans="2:16" x14ac:dyDescent="0.2">
      <c r="B2688"/>
      <c r="C2688" s="36"/>
      <c r="D2688" s="93"/>
      <c r="E2688" s="15"/>
      <c r="F2688"/>
      <c r="G2688" s="25"/>
      <c r="H2688" s="15"/>
      <c r="I2688" s="62"/>
      <c r="J2688"/>
      <c r="K2688"/>
      <c r="P2688" s="36"/>
    </row>
    <row r="2689" spans="2:16" x14ac:dyDescent="0.2">
      <c r="B2689"/>
      <c r="C2689" s="36"/>
      <c r="D2689" s="93"/>
      <c r="E2689" s="15"/>
      <c r="F2689"/>
      <c r="G2689" s="25"/>
      <c r="H2689" s="15"/>
      <c r="I2689" s="62"/>
      <c r="J2689"/>
      <c r="K2689"/>
      <c r="P2689" s="36"/>
    </row>
    <row r="2690" spans="2:16" x14ac:dyDescent="0.2">
      <c r="B2690"/>
      <c r="C2690" s="36"/>
      <c r="D2690" s="93"/>
      <c r="E2690" s="15"/>
      <c r="F2690"/>
      <c r="G2690" s="25"/>
      <c r="H2690" s="15"/>
      <c r="I2690" s="62"/>
      <c r="J2690"/>
      <c r="K2690"/>
      <c r="P2690" s="36"/>
    </row>
    <row r="2691" spans="2:16" x14ac:dyDescent="0.2">
      <c r="B2691"/>
      <c r="C2691" s="36"/>
      <c r="D2691" s="93"/>
      <c r="E2691" s="15"/>
      <c r="F2691"/>
      <c r="G2691" s="25"/>
      <c r="H2691" s="15"/>
      <c r="I2691" s="62"/>
      <c r="J2691"/>
      <c r="K2691"/>
      <c r="P2691" s="36"/>
    </row>
    <row r="2692" spans="2:16" x14ac:dyDescent="0.2">
      <c r="B2692"/>
      <c r="C2692" s="36"/>
      <c r="D2692" s="93"/>
      <c r="E2692" s="15"/>
      <c r="F2692"/>
      <c r="G2692" s="25"/>
      <c r="H2692" s="15"/>
      <c r="I2692" s="62"/>
      <c r="J2692"/>
      <c r="K2692"/>
      <c r="P2692" s="36"/>
    </row>
    <row r="2693" spans="2:16" x14ac:dyDescent="0.2">
      <c r="B2693"/>
      <c r="C2693" s="36"/>
      <c r="D2693" s="93"/>
      <c r="E2693" s="15"/>
      <c r="F2693"/>
      <c r="G2693" s="25"/>
      <c r="H2693" s="15"/>
      <c r="I2693" s="62"/>
      <c r="J2693"/>
      <c r="K2693"/>
      <c r="P2693" s="36"/>
    </row>
    <row r="2694" spans="2:16" x14ac:dyDescent="0.2">
      <c r="B2694"/>
      <c r="C2694" s="36"/>
      <c r="D2694" s="93"/>
      <c r="E2694" s="15"/>
      <c r="F2694"/>
      <c r="G2694" s="25"/>
      <c r="H2694" s="15"/>
      <c r="I2694" s="62"/>
      <c r="J2694"/>
      <c r="K2694"/>
      <c r="P2694" s="36"/>
    </row>
    <row r="2695" spans="2:16" x14ac:dyDescent="0.2">
      <c r="B2695"/>
      <c r="C2695" s="36"/>
      <c r="D2695" s="93"/>
      <c r="E2695" s="15"/>
      <c r="F2695"/>
      <c r="G2695" s="25"/>
      <c r="H2695" s="15"/>
      <c r="I2695" s="62"/>
      <c r="J2695"/>
      <c r="K2695"/>
      <c r="P2695" s="36"/>
    </row>
    <row r="2696" spans="2:16" x14ac:dyDescent="0.2">
      <c r="B2696"/>
      <c r="C2696" s="36"/>
      <c r="D2696" s="93"/>
      <c r="E2696" s="15"/>
      <c r="F2696"/>
      <c r="G2696" s="25"/>
      <c r="H2696" s="15"/>
      <c r="I2696" s="62"/>
      <c r="J2696"/>
      <c r="K2696"/>
      <c r="P2696" s="36"/>
    </row>
    <row r="2697" spans="2:16" x14ac:dyDescent="0.2">
      <c r="B2697"/>
      <c r="C2697" s="36"/>
      <c r="D2697" s="93"/>
      <c r="E2697" s="15"/>
      <c r="F2697"/>
      <c r="G2697" s="25"/>
      <c r="H2697" s="15"/>
      <c r="I2697" s="62"/>
      <c r="J2697"/>
      <c r="K2697"/>
      <c r="P2697" s="36"/>
    </row>
    <row r="2698" spans="2:16" x14ac:dyDescent="0.2">
      <c r="B2698"/>
      <c r="C2698" s="36"/>
      <c r="D2698" s="93"/>
      <c r="E2698" s="15"/>
      <c r="F2698"/>
      <c r="G2698" s="25"/>
      <c r="H2698" s="15"/>
      <c r="I2698" s="62"/>
      <c r="J2698"/>
      <c r="K2698"/>
      <c r="P2698" s="36"/>
    </row>
    <row r="2699" spans="2:16" x14ac:dyDescent="0.2">
      <c r="B2699"/>
      <c r="C2699" s="36"/>
      <c r="D2699" s="93"/>
      <c r="E2699" s="15"/>
      <c r="F2699"/>
      <c r="G2699" s="25"/>
      <c r="H2699" s="15"/>
      <c r="I2699" s="62"/>
      <c r="J2699"/>
      <c r="K2699"/>
      <c r="P2699" s="36"/>
    </row>
    <row r="2700" spans="2:16" x14ac:dyDescent="0.2">
      <c r="B2700"/>
      <c r="C2700" s="36"/>
      <c r="D2700" s="93"/>
      <c r="E2700" s="15"/>
      <c r="F2700"/>
      <c r="G2700" s="25"/>
      <c r="H2700" s="15"/>
      <c r="I2700" s="62"/>
      <c r="J2700"/>
      <c r="K2700"/>
      <c r="P2700" s="36"/>
    </row>
    <row r="2701" spans="2:16" x14ac:dyDescent="0.2">
      <c r="B2701"/>
      <c r="C2701" s="36"/>
      <c r="D2701" s="93"/>
      <c r="E2701" s="15"/>
      <c r="F2701"/>
      <c r="G2701" s="25"/>
      <c r="H2701" s="15"/>
      <c r="I2701" s="62"/>
      <c r="J2701"/>
      <c r="K2701"/>
      <c r="P2701" s="36"/>
    </row>
    <row r="2702" spans="2:16" x14ac:dyDescent="0.2">
      <c r="B2702"/>
      <c r="C2702" s="36"/>
      <c r="D2702" s="93"/>
      <c r="E2702" s="15"/>
      <c r="F2702"/>
      <c r="G2702" s="25"/>
      <c r="H2702" s="15"/>
      <c r="I2702" s="62"/>
      <c r="J2702"/>
      <c r="K2702"/>
      <c r="P2702" s="36"/>
    </row>
    <row r="2703" spans="2:16" x14ac:dyDescent="0.2">
      <c r="B2703"/>
      <c r="C2703" s="36"/>
      <c r="D2703" s="93"/>
      <c r="E2703" s="15"/>
      <c r="F2703"/>
      <c r="G2703" s="25"/>
      <c r="H2703" s="15"/>
      <c r="I2703" s="62"/>
      <c r="J2703"/>
      <c r="K2703"/>
      <c r="P2703" s="36"/>
    </row>
    <row r="2704" spans="2:16" x14ac:dyDescent="0.2">
      <c r="B2704"/>
      <c r="C2704" s="36"/>
      <c r="D2704" s="93"/>
      <c r="E2704" s="15"/>
      <c r="F2704"/>
      <c r="G2704" s="25"/>
      <c r="H2704" s="15"/>
      <c r="I2704" s="62"/>
      <c r="J2704"/>
      <c r="K2704"/>
      <c r="P2704" s="36"/>
    </row>
    <row r="2705" spans="2:16" x14ac:dyDescent="0.2">
      <c r="B2705"/>
      <c r="C2705" s="36"/>
      <c r="D2705" s="93"/>
      <c r="E2705" s="15"/>
      <c r="F2705"/>
      <c r="G2705" s="25"/>
      <c r="H2705" s="15"/>
      <c r="I2705" s="62"/>
      <c r="J2705"/>
      <c r="K2705"/>
      <c r="P2705" s="36"/>
    </row>
    <row r="2706" spans="2:16" x14ac:dyDescent="0.2">
      <c r="B2706"/>
      <c r="C2706" s="36"/>
      <c r="D2706" s="93"/>
      <c r="E2706" s="15"/>
      <c r="F2706"/>
      <c r="G2706" s="25"/>
      <c r="H2706" s="15"/>
      <c r="I2706" s="62"/>
      <c r="J2706"/>
      <c r="K2706"/>
      <c r="P2706" s="36"/>
    </row>
    <row r="2707" spans="2:16" x14ac:dyDescent="0.2">
      <c r="B2707"/>
      <c r="C2707" s="36"/>
      <c r="D2707" s="93"/>
      <c r="E2707" s="15"/>
      <c r="F2707"/>
      <c r="G2707" s="25"/>
      <c r="H2707" s="15"/>
      <c r="I2707" s="62"/>
      <c r="J2707"/>
      <c r="K2707"/>
      <c r="P2707" s="36"/>
    </row>
    <row r="2708" spans="2:16" x14ac:dyDescent="0.2">
      <c r="B2708"/>
      <c r="C2708" s="36"/>
      <c r="D2708" s="93"/>
      <c r="E2708" s="15"/>
      <c r="F2708"/>
      <c r="G2708" s="25"/>
      <c r="H2708" s="15"/>
      <c r="I2708" s="62"/>
      <c r="J2708"/>
      <c r="K2708"/>
      <c r="P2708" s="36"/>
    </row>
    <row r="2709" spans="2:16" x14ac:dyDescent="0.2">
      <c r="B2709"/>
      <c r="C2709" s="36"/>
      <c r="D2709" s="93"/>
      <c r="E2709" s="15"/>
      <c r="F2709"/>
      <c r="G2709" s="25"/>
      <c r="H2709" s="15"/>
      <c r="I2709" s="62"/>
      <c r="J2709"/>
      <c r="K2709"/>
      <c r="P2709" s="36"/>
    </row>
    <row r="2710" spans="2:16" x14ac:dyDescent="0.2">
      <c r="B2710"/>
      <c r="C2710" s="36"/>
      <c r="D2710" s="93"/>
      <c r="E2710" s="15"/>
      <c r="F2710"/>
      <c r="G2710" s="25"/>
      <c r="H2710" s="15"/>
      <c r="I2710" s="62"/>
      <c r="J2710"/>
      <c r="K2710"/>
      <c r="P2710" s="36"/>
    </row>
    <row r="2711" spans="2:16" x14ac:dyDescent="0.2">
      <c r="B2711"/>
      <c r="C2711" s="36"/>
      <c r="D2711" s="93"/>
      <c r="E2711" s="15"/>
      <c r="F2711"/>
      <c r="G2711" s="25"/>
      <c r="H2711" s="15"/>
      <c r="I2711" s="62"/>
      <c r="J2711"/>
      <c r="K2711"/>
      <c r="P2711" s="36"/>
    </row>
    <row r="2712" spans="2:16" x14ac:dyDescent="0.2">
      <c r="B2712"/>
      <c r="C2712" s="36"/>
      <c r="D2712" s="93"/>
      <c r="E2712" s="15"/>
      <c r="F2712"/>
      <c r="G2712" s="25"/>
      <c r="H2712" s="15"/>
      <c r="I2712" s="62"/>
      <c r="J2712"/>
      <c r="K2712"/>
      <c r="P2712" s="36"/>
    </row>
    <row r="2713" spans="2:16" x14ac:dyDescent="0.2">
      <c r="B2713"/>
      <c r="C2713" s="36"/>
      <c r="D2713" s="93"/>
      <c r="E2713" s="15"/>
      <c r="F2713"/>
      <c r="G2713" s="25"/>
      <c r="H2713" s="15"/>
      <c r="I2713" s="62"/>
      <c r="J2713"/>
      <c r="K2713"/>
      <c r="P2713" s="36"/>
    </row>
    <row r="2714" spans="2:16" x14ac:dyDescent="0.2">
      <c r="B2714"/>
      <c r="C2714" s="36"/>
      <c r="D2714" s="93"/>
      <c r="E2714" s="15"/>
      <c r="F2714"/>
      <c r="G2714" s="25"/>
      <c r="H2714" s="15"/>
      <c r="I2714" s="62"/>
      <c r="J2714"/>
      <c r="K2714"/>
      <c r="P2714" s="36"/>
    </row>
    <row r="2715" spans="2:16" x14ac:dyDescent="0.2">
      <c r="B2715"/>
      <c r="C2715" s="36"/>
      <c r="D2715" s="93"/>
      <c r="E2715" s="15"/>
      <c r="F2715"/>
      <c r="G2715" s="25"/>
      <c r="H2715" s="15"/>
      <c r="I2715" s="62"/>
      <c r="J2715"/>
      <c r="K2715"/>
      <c r="P2715" s="36"/>
    </row>
    <row r="2716" spans="2:16" x14ac:dyDescent="0.2">
      <c r="B2716"/>
      <c r="C2716" s="36"/>
      <c r="D2716" s="93"/>
      <c r="E2716" s="15"/>
      <c r="F2716"/>
      <c r="G2716" s="25"/>
      <c r="H2716" s="15"/>
      <c r="I2716" s="62"/>
      <c r="J2716"/>
      <c r="K2716"/>
      <c r="P2716" s="36"/>
    </row>
    <row r="2717" spans="2:16" x14ac:dyDescent="0.2">
      <c r="B2717"/>
      <c r="C2717" s="36"/>
      <c r="D2717" s="93"/>
      <c r="E2717" s="15"/>
      <c r="F2717"/>
      <c r="G2717" s="25"/>
      <c r="H2717" s="15"/>
      <c r="I2717" s="62"/>
      <c r="J2717"/>
      <c r="K2717"/>
      <c r="P2717" s="36"/>
    </row>
    <row r="2718" spans="2:16" x14ac:dyDescent="0.2">
      <c r="B2718"/>
      <c r="C2718" s="36"/>
      <c r="D2718" s="93"/>
      <c r="E2718" s="15"/>
      <c r="F2718"/>
      <c r="G2718" s="25"/>
      <c r="H2718" s="15"/>
      <c r="I2718" s="62"/>
      <c r="J2718"/>
      <c r="K2718"/>
      <c r="P2718" s="36"/>
    </row>
    <row r="2719" spans="2:16" x14ac:dyDescent="0.2">
      <c r="B2719"/>
      <c r="C2719" s="36"/>
      <c r="D2719" s="93"/>
      <c r="E2719" s="15"/>
      <c r="F2719"/>
      <c r="G2719" s="25"/>
      <c r="H2719" s="15"/>
      <c r="I2719" s="62"/>
      <c r="J2719"/>
      <c r="K2719"/>
      <c r="P2719" s="36"/>
    </row>
    <row r="2720" spans="2:16" x14ac:dyDescent="0.2">
      <c r="B2720"/>
      <c r="C2720" s="36"/>
      <c r="D2720" s="93"/>
      <c r="E2720" s="15"/>
      <c r="F2720"/>
      <c r="G2720" s="25"/>
      <c r="H2720" s="15"/>
      <c r="I2720" s="62"/>
      <c r="J2720"/>
      <c r="K2720"/>
      <c r="P2720" s="36"/>
    </row>
    <row r="2721" spans="2:16" x14ac:dyDescent="0.2">
      <c r="B2721"/>
      <c r="C2721" s="36"/>
      <c r="D2721" s="93"/>
      <c r="E2721" s="15"/>
      <c r="F2721"/>
      <c r="G2721" s="25"/>
      <c r="H2721" s="15"/>
      <c r="I2721" s="62"/>
      <c r="J2721"/>
      <c r="K2721"/>
      <c r="P2721" s="36"/>
    </row>
    <row r="2722" spans="2:16" x14ac:dyDescent="0.2">
      <c r="B2722"/>
      <c r="C2722" s="36"/>
      <c r="D2722" s="93"/>
      <c r="E2722" s="15"/>
      <c r="F2722"/>
      <c r="G2722" s="25"/>
      <c r="H2722" s="15"/>
      <c r="I2722" s="62"/>
      <c r="J2722"/>
      <c r="K2722"/>
      <c r="P2722" s="36"/>
    </row>
    <row r="2723" spans="2:16" x14ac:dyDescent="0.2">
      <c r="B2723"/>
      <c r="C2723" s="36"/>
      <c r="D2723" s="93"/>
      <c r="E2723" s="15"/>
      <c r="F2723"/>
      <c r="G2723" s="25"/>
      <c r="H2723" s="15"/>
      <c r="I2723" s="62"/>
      <c r="J2723"/>
      <c r="K2723"/>
      <c r="P2723" s="36"/>
    </row>
    <row r="2724" spans="2:16" x14ac:dyDescent="0.2">
      <c r="B2724"/>
      <c r="C2724" s="36"/>
      <c r="D2724" s="93"/>
      <c r="E2724" s="15"/>
      <c r="F2724"/>
      <c r="G2724" s="25"/>
      <c r="H2724" s="15"/>
      <c r="I2724" s="62"/>
      <c r="J2724"/>
      <c r="K2724"/>
      <c r="P2724" s="36"/>
    </row>
    <row r="2725" spans="2:16" x14ac:dyDescent="0.2">
      <c r="B2725"/>
      <c r="C2725" s="36"/>
      <c r="D2725" s="93"/>
      <c r="E2725" s="15"/>
      <c r="F2725"/>
      <c r="G2725" s="25"/>
      <c r="H2725" s="15"/>
      <c r="I2725" s="62"/>
      <c r="J2725"/>
      <c r="K2725"/>
      <c r="P2725" s="36"/>
    </row>
    <row r="2726" spans="2:16" x14ac:dyDescent="0.2">
      <c r="B2726"/>
      <c r="C2726" s="36"/>
      <c r="D2726" s="93"/>
      <c r="E2726" s="15"/>
      <c r="F2726"/>
      <c r="G2726" s="25"/>
      <c r="H2726" s="15"/>
      <c r="I2726" s="62"/>
      <c r="J2726"/>
      <c r="K2726"/>
      <c r="P2726" s="36"/>
    </row>
    <row r="2727" spans="2:16" x14ac:dyDescent="0.2">
      <c r="B2727"/>
      <c r="C2727" s="36"/>
      <c r="D2727" s="93"/>
      <c r="E2727" s="15"/>
      <c r="F2727"/>
      <c r="G2727" s="25"/>
      <c r="H2727" s="15"/>
      <c r="I2727" s="62"/>
      <c r="J2727"/>
      <c r="K2727"/>
      <c r="P2727" s="36"/>
    </row>
    <row r="2728" spans="2:16" x14ac:dyDescent="0.2">
      <c r="B2728"/>
      <c r="C2728" s="36"/>
      <c r="D2728" s="93"/>
      <c r="E2728" s="15"/>
      <c r="F2728"/>
      <c r="G2728" s="25"/>
      <c r="H2728" s="15"/>
      <c r="I2728" s="62"/>
      <c r="J2728"/>
      <c r="K2728"/>
      <c r="P2728" s="36"/>
    </row>
    <row r="2729" spans="2:16" x14ac:dyDescent="0.2">
      <c r="B2729"/>
      <c r="C2729" s="36"/>
      <c r="D2729" s="93"/>
      <c r="E2729" s="15"/>
      <c r="F2729"/>
      <c r="G2729" s="25"/>
      <c r="H2729" s="15"/>
      <c r="I2729" s="62"/>
      <c r="J2729"/>
      <c r="K2729"/>
      <c r="P2729" s="36"/>
    </row>
    <row r="2730" spans="2:16" x14ac:dyDescent="0.2">
      <c r="B2730"/>
      <c r="C2730" s="36"/>
      <c r="D2730" s="93"/>
      <c r="E2730" s="15"/>
      <c r="F2730"/>
      <c r="G2730" s="25"/>
      <c r="H2730" s="15"/>
      <c r="I2730" s="62"/>
      <c r="J2730"/>
      <c r="K2730"/>
      <c r="P2730" s="36"/>
    </row>
    <row r="2731" spans="2:16" x14ac:dyDescent="0.2">
      <c r="B2731"/>
      <c r="C2731" s="36"/>
      <c r="D2731" s="93"/>
      <c r="E2731" s="15"/>
      <c r="F2731"/>
      <c r="G2731" s="25"/>
      <c r="H2731" s="15"/>
      <c r="I2731" s="62"/>
      <c r="J2731"/>
      <c r="K2731"/>
      <c r="P2731" s="36"/>
    </row>
    <row r="2732" spans="2:16" x14ac:dyDescent="0.2">
      <c r="B2732"/>
      <c r="C2732" s="36"/>
      <c r="D2732" s="93"/>
      <c r="E2732" s="15"/>
      <c r="F2732"/>
      <c r="G2732" s="25"/>
      <c r="H2732" s="15"/>
      <c r="I2732" s="62"/>
      <c r="J2732"/>
      <c r="K2732"/>
      <c r="P2732" s="36"/>
    </row>
    <row r="2733" spans="2:16" x14ac:dyDescent="0.2">
      <c r="B2733"/>
      <c r="C2733" s="36"/>
      <c r="D2733" s="93"/>
      <c r="E2733" s="15"/>
      <c r="F2733"/>
      <c r="G2733" s="25"/>
      <c r="H2733" s="15"/>
      <c r="I2733" s="62"/>
      <c r="J2733"/>
      <c r="K2733"/>
      <c r="P2733" s="36"/>
    </row>
    <row r="2734" spans="2:16" x14ac:dyDescent="0.2">
      <c r="B2734"/>
      <c r="C2734" s="36"/>
      <c r="D2734" s="93"/>
      <c r="E2734" s="15"/>
      <c r="F2734"/>
      <c r="G2734" s="25"/>
      <c r="H2734" s="15"/>
      <c r="I2734" s="62"/>
      <c r="J2734"/>
      <c r="K2734"/>
      <c r="P2734" s="36"/>
    </row>
    <row r="2735" spans="2:16" x14ac:dyDescent="0.2">
      <c r="B2735"/>
      <c r="C2735" s="36"/>
      <c r="D2735" s="93"/>
      <c r="E2735" s="15"/>
      <c r="F2735"/>
      <c r="G2735" s="25"/>
      <c r="H2735" s="15"/>
      <c r="I2735" s="62"/>
      <c r="J2735"/>
      <c r="K2735"/>
      <c r="P2735" s="36"/>
    </row>
    <row r="2736" spans="2:16" x14ac:dyDescent="0.2">
      <c r="B2736"/>
      <c r="C2736" s="36"/>
      <c r="D2736" s="93"/>
      <c r="E2736" s="15"/>
      <c r="F2736"/>
      <c r="G2736" s="25"/>
      <c r="H2736" s="15"/>
      <c r="I2736" s="62"/>
      <c r="J2736"/>
      <c r="K2736"/>
      <c r="P2736" s="36"/>
    </row>
    <row r="2737" spans="2:16" x14ac:dyDescent="0.2">
      <c r="B2737"/>
      <c r="C2737" s="36"/>
      <c r="D2737" s="93"/>
      <c r="E2737" s="15"/>
      <c r="F2737"/>
      <c r="G2737" s="25"/>
      <c r="H2737" s="15"/>
      <c r="I2737" s="62"/>
      <c r="J2737"/>
      <c r="K2737"/>
      <c r="P2737" s="36"/>
    </row>
    <row r="2738" spans="2:16" x14ac:dyDescent="0.2">
      <c r="B2738"/>
      <c r="C2738" s="36"/>
      <c r="D2738" s="93"/>
      <c r="E2738" s="15"/>
      <c r="F2738"/>
      <c r="G2738" s="25"/>
      <c r="H2738" s="15"/>
      <c r="I2738" s="62"/>
      <c r="J2738"/>
      <c r="K2738"/>
      <c r="P2738" s="36"/>
    </row>
    <row r="2739" spans="2:16" x14ac:dyDescent="0.2">
      <c r="B2739"/>
      <c r="C2739" s="36"/>
      <c r="D2739" s="93"/>
      <c r="E2739" s="15"/>
      <c r="F2739"/>
      <c r="G2739" s="25"/>
      <c r="H2739" s="15"/>
      <c r="I2739" s="62"/>
      <c r="J2739"/>
      <c r="K2739"/>
      <c r="P2739" s="36"/>
    </row>
    <row r="2740" spans="2:16" x14ac:dyDescent="0.2">
      <c r="B2740"/>
      <c r="C2740" s="36"/>
      <c r="D2740" s="93"/>
      <c r="E2740" s="15"/>
      <c r="F2740"/>
      <c r="G2740" s="25"/>
      <c r="H2740" s="15"/>
      <c r="I2740" s="62"/>
      <c r="J2740"/>
      <c r="K2740"/>
      <c r="P2740" s="36"/>
    </row>
    <row r="2741" spans="2:16" x14ac:dyDescent="0.2">
      <c r="B2741"/>
      <c r="C2741" s="36"/>
      <c r="D2741" s="93"/>
      <c r="E2741" s="15"/>
      <c r="F2741"/>
      <c r="G2741" s="25"/>
      <c r="H2741" s="15"/>
      <c r="I2741" s="62"/>
      <c r="J2741"/>
      <c r="K2741"/>
      <c r="P2741" s="36"/>
    </row>
    <row r="2742" spans="2:16" x14ac:dyDescent="0.2">
      <c r="B2742"/>
      <c r="C2742" s="36"/>
      <c r="D2742" s="93"/>
      <c r="E2742" s="15"/>
      <c r="F2742"/>
      <c r="G2742" s="25"/>
      <c r="H2742" s="15"/>
      <c r="I2742" s="62"/>
      <c r="J2742"/>
      <c r="K2742"/>
      <c r="P2742" s="36"/>
    </row>
    <row r="2743" spans="2:16" x14ac:dyDescent="0.2">
      <c r="B2743"/>
      <c r="C2743" s="36"/>
      <c r="D2743" s="93"/>
      <c r="E2743" s="15"/>
      <c r="F2743"/>
      <c r="G2743" s="25"/>
      <c r="H2743" s="15"/>
      <c r="I2743" s="62"/>
      <c r="J2743"/>
      <c r="K2743"/>
      <c r="P2743" s="36"/>
    </row>
    <row r="2744" spans="2:16" x14ac:dyDescent="0.2">
      <c r="B2744"/>
      <c r="C2744" s="36"/>
      <c r="D2744" s="93"/>
      <c r="E2744" s="15"/>
      <c r="F2744"/>
      <c r="G2744" s="25"/>
      <c r="H2744" s="15"/>
      <c r="I2744" s="62"/>
      <c r="J2744"/>
      <c r="K2744"/>
      <c r="P2744" s="36"/>
    </row>
    <row r="2745" spans="2:16" x14ac:dyDescent="0.2">
      <c r="B2745"/>
      <c r="C2745" s="36"/>
      <c r="D2745" s="93"/>
      <c r="E2745" s="15"/>
      <c r="F2745"/>
      <c r="G2745" s="25"/>
      <c r="H2745" s="15"/>
      <c r="I2745" s="62"/>
      <c r="J2745"/>
      <c r="K2745"/>
      <c r="P2745" s="36"/>
    </row>
    <row r="2746" spans="2:16" x14ac:dyDescent="0.2">
      <c r="B2746"/>
      <c r="C2746" s="36"/>
      <c r="D2746" s="93"/>
      <c r="E2746" s="15"/>
      <c r="F2746"/>
      <c r="G2746" s="25"/>
      <c r="H2746" s="15"/>
      <c r="I2746" s="62"/>
      <c r="J2746"/>
      <c r="K2746"/>
      <c r="P2746" s="36"/>
    </row>
    <row r="2747" spans="2:16" x14ac:dyDescent="0.2">
      <c r="B2747"/>
      <c r="C2747" s="36"/>
      <c r="D2747" s="93"/>
      <c r="E2747" s="15"/>
      <c r="F2747"/>
      <c r="G2747" s="25"/>
      <c r="H2747" s="15"/>
      <c r="I2747" s="62"/>
      <c r="J2747"/>
      <c r="K2747"/>
      <c r="P2747" s="36"/>
    </row>
    <row r="2748" spans="2:16" x14ac:dyDescent="0.2">
      <c r="B2748"/>
      <c r="C2748" s="36"/>
      <c r="D2748" s="93"/>
      <c r="E2748" s="15"/>
      <c r="F2748"/>
      <c r="G2748" s="25"/>
      <c r="H2748" s="15"/>
      <c r="I2748" s="62"/>
      <c r="J2748"/>
      <c r="K2748"/>
      <c r="P2748" s="36"/>
    </row>
    <row r="2749" spans="2:16" x14ac:dyDescent="0.2">
      <c r="B2749"/>
      <c r="C2749" s="36"/>
      <c r="D2749" s="93"/>
      <c r="E2749" s="15"/>
      <c r="F2749"/>
      <c r="G2749" s="25"/>
      <c r="H2749" s="15"/>
      <c r="I2749" s="62"/>
      <c r="J2749"/>
      <c r="K2749"/>
      <c r="P2749" s="36"/>
    </row>
    <row r="2750" spans="2:16" x14ac:dyDescent="0.2">
      <c r="B2750"/>
      <c r="C2750" s="36"/>
      <c r="D2750" s="93"/>
      <c r="E2750" s="15"/>
      <c r="F2750"/>
      <c r="G2750" s="25"/>
      <c r="H2750" s="15"/>
      <c r="I2750" s="62"/>
      <c r="J2750"/>
      <c r="K2750"/>
      <c r="P2750" s="36"/>
    </row>
    <row r="2751" spans="2:16" x14ac:dyDescent="0.2">
      <c r="B2751"/>
      <c r="C2751" s="36"/>
      <c r="D2751" s="93"/>
      <c r="E2751" s="15"/>
      <c r="F2751"/>
      <c r="G2751" s="25"/>
      <c r="H2751" s="15"/>
      <c r="I2751" s="62"/>
      <c r="J2751"/>
      <c r="K2751"/>
      <c r="P2751" s="36"/>
    </row>
    <row r="2752" spans="2:16" x14ac:dyDescent="0.2">
      <c r="B2752"/>
      <c r="C2752" s="36"/>
      <c r="D2752" s="93"/>
      <c r="E2752" s="15"/>
      <c r="F2752"/>
      <c r="G2752" s="25"/>
      <c r="H2752" s="15"/>
      <c r="I2752" s="62"/>
      <c r="J2752"/>
      <c r="K2752"/>
      <c r="P2752" s="36"/>
    </row>
    <row r="2753" spans="2:16" x14ac:dyDescent="0.2">
      <c r="B2753"/>
      <c r="C2753" s="36"/>
      <c r="D2753" s="93"/>
      <c r="E2753" s="15"/>
      <c r="F2753"/>
      <c r="G2753" s="25"/>
      <c r="H2753" s="15"/>
      <c r="I2753" s="62"/>
      <c r="J2753"/>
      <c r="K2753"/>
      <c r="P2753" s="36"/>
    </row>
    <row r="2754" spans="2:16" x14ac:dyDescent="0.2">
      <c r="B2754"/>
      <c r="C2754" s="36"/>
      <c r="D2754" s="93"/>
      <c r="E2754" s="15"/>
      <c r="F2754"/>
      <c r="G2754" s="25"/>
      <c r="H2754" s="15"/>
      <c r="I2754" s="62"/>
      <c r="J2754"/>
      <c r="K2754"/>
      <c r="P2754" s="36"/>
    </row>
    <row r="2755" spans="2:16" x14ac:dyDescent="0.2">
      <c r="B2755"/>
      <c r="C2755" s="36"/>
      <c r="D2755" s="93"/>
      <c r="E2755" s="15"/>
      <c r="F2755"/>
      <c r="G2755" s="25"/>
      <c r="H2755" s="15"/>
      <c r="I2755" s="62"/>
      <c r="J2755"/>
      <c r="K2755"/>
      <c r="P2755" s="36"/>
    </row>
    <row r="2756" spans="2:16" x14ac:dyDescent="0.2">
      <c r="B2756"/>
      <c r="C2756" s="36"/>
      <c r="D2756" s="93"/>
      <c r="E2756" s="15"/>
      <c r="F2756"/>
      <c r="G2756" s="25"/>
      <c r="H2756" s="15"/>
      <c r="I2756" s="62"/>
      <c r="J2756"/>
      <c r="K2756"/>
      <c r="P2756" s="36"/>
    </row>
    <row r="2757" spans="2:16" x14ac:dyDescent="0.2">
      <c r="B2757"/>
      <c r="C2757" s="36"/>
      <c r="D2757" s="93"/>
      <c r="E2757" s="15"/>
      <c r="F2757"/>
      <c r="G2757" s="25"/>
      <c r="H2757" s="15"/>
      <c r="I2757" s="62"/>
      <c r="J2757"/>
      <c r="K2757"/>
      <c r="P2757" s="36"/>
    </row>
    <row r="2758" spans="2:16" x14ac:dyDescent="0.2">
      <c r="B2758"/>
      <c r="C2758" s="36"/>
      <c r="D2758" s="93"/>
      <c r="E2758" s="15"/>
      <c r="F2758"/>
      <c r="G2758" s="25"/>
      <c r="H2758" s="15"/>
      <c r="I2758" s="62"/>
      <c r="J2758"/>
      <c r="K2758"/>
      <c r="P2758" s="36"/>
    </row>
    <row r="2759" spans="2:16" x14ac:dyDescent="0.2">
      <c r="B2759"/>
      <c r="C2759" s="36"/>
      <c r="D2759" s="93"/>
      <c r="E2759" s="15"/>
      <c r="F2759"/>
      <c r="G2759" s="25"/>
      <c r="H2759" s="15"/>
      <c r="I2759" s="62"/>
      <c r="J2759"/>
      <c r="K2759"/>
      <c r="P2759" s="36"/>
    </row>
    <row r="2760" spans="2:16" x14ac:dyDescent="0.2">
      <c r="B2760"/>
      <c r="C2760" s="36"/>
      <c r="D2760" s="93"/>
      <c r="E2760" s="15"/>
      <c r="F2760"/>
      <c r="G2760" s="25"/>
      <c r="H2760" s="15"/>
      <c r="I2760" s="62"/>
      <c r="J2760"/>
      <c r="K2760"/>
      <c r="P2760" s="36"/>
    </row>
    <row r="2761" spans="2:16" x14ac:dyDescent="0.2">
      <c r="B2761"/>
      <c r="C2761" s="36"/>
      <c r="D2761" s="93"/>
      <c r="E2761" s="15"/>
      <c r="F2761"/>
      <c r="G2761" s="25"/>
      <c r="H2761" s="15"/>
      <c r="I2761" s="62"/>
      <c r="J2761"/>
      <c r="K2761"/>
      <c r="P2761" s="36"/>
    </row>
    <row r="2762" spans="2:16" x14ac:dyDescent="0.2">
      <c r="B2762"/>
      <c r="C2762" s="36"/>
      <c r="D2762" s="93"/>
      <c r="E2762" s="15"/>
      <c r="F2762"/>
      <c r="G2762" s="25"/>
      <c r="H2762" s="15"/>
      <c r="I2762" s="62"/>
      <c r="J2762"/>
      <c r="K2762"/>
      <c r="P2762" s="36"/>
    </row>
    <row r="2763" spans="2:16" x14ac:dyDescent="0.2">
      <c r="B2763"/>
      <c r="C2763" s="36"/>
      <c r="D2763" s="93"/>
      <c r="E2763" s="15"/>
      <c r="F2763"/>
      <c r="G2763" s="25"/>
      <c r="H2763" s="15"/>
      <c r="I2763" s="62"/>
      <c r="J2763"/>
      <c r="K2763"/>
      <c r="P2763" s="36"/>
    </row>
    <row r="2764" spans="2:16" x14ac:dyDescent="0.2">
      <c r="B2764"/>
      <c r="C2764" s="36"/>
      <c r="D2764" s="93"/>
      <c r="E2764" s="15"/>
      <c r="F2764"/>
      <c r="G2764" s="25"/>
      <c r="H2764" s="15"/>
      <c r="I2764" s="62"/>
      <c r="J2764"/>
      <c r="K2764"/>
      <c r="P2764" s="36"/>
    </row>
    <row r="2765" spans="2:16" x14ac:dyDescent="0.2">
      <c r="B2765"/>
      <c r="C2765" s="36"/>
      <c r="D2765" s="93"/>
      <c r="E2765" s="15"/>
      <c r="F2765"/>
      <c r="G2765" s="25"/>
      <c r="H2765" s="15"/>
      <c r="I2765" s="62"/>
      <c r="J2765"/>
      <c r="K2765"/>
      <c r="P2765" s="36"/>
    </row>
    <row r="2766" spans="2:16" x14ac:dyDescent="0.2">
      <c r="B2766"/>
      <c r="C2766" s="36"/>
      <c r="D2766" s="93"/>
      <c r="E2766" s="15"/>
      <c r="F2766"/>
      <c r="G2766" s="25"/>
      <c r="H2766" s="15"/>
      <c r="I2766" s="62"/>
      <c r="J2766"/>
      <c r="K2766"/>
      <c r="P2766" s="36"/>
    </row>
    <row r="2767" spans="2:16" x14ac:dyDescent="0.2">
      <c r="B2767"/>
      <c r="C2767" s="36"/>
      <c r="D2767" s="93"/>
      <c r="E2767" s="15"/>
      <c r="F2767"/>
      <c r="G2767" s="25"/>
      <c r="H2767" s="15"/>
      <c r="I2767" s="62"/>
      <c r="J2767"/>
      <c r="K2767"/>
      <c r="P2767" s="36"/>
    </row>
    <row r="2768" spans="2:16" x14ac:dyDescent="0.2">
      <c r="B2768"/>
      <c r="C2768" s="36"/>
      <c r="D2768" s="93"/>
      <c r="E2768" s="15"/>
      <c r="F2768"/>
      <c r="G2768" s="25"/>
      <c r="H2768" s="15"/>
      <c r="I2768" s="62"/>
      <c r="J2768"/>
      <c r="K2768"/>
      <c r="P2768" s="36"/>
    </row>
    <row r="2769" spans="2:16" x14ac:dyDescent="0.2">
      <c r="B2769"/>
      <c r="C2769" s="36"/>
      <c r="D2769" s="93"/>
      <c r="E2769" s="15"/>
      <c r="F2769"/>
      <c r="G2769" s="25"/>
      <c r="H2769" s="15"/>
      <c r="I2769" s="62"/>
      <c r="J2769"/>
      <c r="K2769"/>
      <c r="P2769" s="36"/>
    </row>
    <row r="2770" spans="2:16" x14ac:dyDescent="0.2">
      <c r="B2770"/>
      <c r="C2770" s="36"/>
      <c r="D2770" s="93"/>
      <c r="E2770" s="15"/>
      <c r="F2770"/>
      <c r="G2770" s="25"/>
      <c r="H2770" s="15"/>
      <c r="I2770" s="62"/>
      <c r="J2770"/>
      <c r="K2770"/>
      <c r="P2770" s="36"/>
    </row>
    <row r="2771" spans="2:16" x14ac:dyDescent="0.2">
      <c r="B2771"/>
      <c r="C2771" s="36"/>
      <c r="D2771" s="93"/>
      <c r="E2771" s="15"/>
      <c r="F2771"/>
      <c r="G2771" s="25"/>
      <c r="H2771" s="15"/>
      <c r="I2771" s="62"/>
      <c r="J2771"/>
      <c r="K2771"/>
      <c r="P2771" s="36"/>
    </row>
    <row r="2772" spans="2:16" x14ac:dyDescent="0.2">
      <c r="B2772"/>
      <c r="C2772" s="36"/>
      <c r="D2772" s="93"/>
      <c r="E2772" s="15"/>
      <c r="F2772"/>
      <c r="G2772" s="25"/>
      <c r="H2772" s="15"/>
      <c r="I2772" s="62"/>
      <c r="J2772"/>
      <c r="K2772"/>
      <c r="P2772" s="36"/>
    </row>
    <row r="2773" spans="2:16" x14ac:dyDescent="0.2">
      <c r="B2773"/>
      <c r="C2773" s="36"/>
      <c r="D2773" s="93"/>
      <c r="E2773" s="15"/>
      <c r="F2773"/>
      <c r="G2773" s="25"/>
      <c r="H2773" s="15"/>
      <c r="I2773" s="62"/>
      <c r="J2773"/>
      <c r="K2773"/>
      <c r="P2773" s="36"/>
    </row>
    <row r="2774" spans="2:16" x14ac:dyDescent="0.2">
      <c r="B2774"/>
      <c r="C2774" s="36"/>
      <c r="D2774" s="93"/>
      <c r="E2774" s="15"/>
      <c r="F2774"/>
      <c r="G2774" s="25"/>
      <c r="H2774" s="15"/>
      <c r="I2774" s="62"/>
      <c r="J2774"/>
      <c r="K2774"/>
      <c r="P2774" s="36"/>
    </row>
    <row r="2775" spans="2:16" x14ac:dyDescent="0.2">
      <c r="B2775"/>
      <c r="C2775" s="36"/>
      <c r="D2775" s="93"/>
      <c r="E2775" s="15"/>
      <c r="F2775"/>
      <c r="G2775" s="25"/>
      <c r="H2775" s="15"/>
      <c r="I2775" s="62"/>
      <c r="J2775"/>
      <c r="K2775"/>
      <c r="P2775" s="36"/>
    </row>
    <row r="2776" spans="2:16" x14ac:dyDescent="0.2">
      <c r="B2776"/>
      <c r="C2776" s="36"/>
      <c r="D2776" s="93"/>
      <c r="E2776" s="15"/>
      <c r="F2776"/>
      <c r="G2776" s="25"/>
      <c r="H2776" s="15"/>
      <c r="I2776" s="62"/>
      <c r="J2776"/>
      <c r="K2776"/>
      <c r="P2776" s="36"/>
    </row>
    <row r="2777" spans="2:16" x14ac:dyDescent="0.2">
      <c r="B2777"/>
      <c r="C2777" s="36"/>
      <c r="D2777" s="93"/>
      <c r="E2777" s="15"/>
      <c r="F2777"/>
      <c r="G2777" s="25"/>
      <c r="H2777" s="15"/>
      <c r="I2777" s="62"/>
      <c r="J2777"/>
      <c r="K2777"/>
      <c r="P2777" s="36"/>
    </row>
    <row r="2778" spans="2:16" x14ac:dyDescent="0.2">
      <c r="B2778"/>
      <c r="C2778" s="36"/>
      <c r="D2778" s="93"/>
      <c r="E2778" s="15"/>
      <c r="F2778"/>
      <c r="G2778" s="25"/>
      <c r="H2778" s="15"/>
      <c r="I2778" s="62"/>
      <c r="J2778"/>
      <c r="K2778"/>
      <c r="P2778" s="36"/>
    </row>
    <row r="2779" spans="2:16" x14ac:dyDescent="0.2">
      <c r="B2779"/>
      <c r="C2779" s="36"/>
      <c r="D2779" s="93"/>
      <c r="E2779" s="15"/>
      <c r="F2779"/>
      <c r="G2779" s="25"/>
      <c r="H2779" s="15"/>
      <c r="I2779" s="62"/>
      <c r="J2779"/>
      <c r="K2779"/>
      <c r="P2779" s="36"/>
    </row>
    <row r="2780" spans="2:16" x14ac:dyDescent="0.2">
      <c r="B2780"/>
      <c r="C2780" s="36"/>
      <c r="D2780" s="93"/>
      <c r="E2780" s="15"/>
      <c r="F2780"/>
      <c r="G2780" s="25"/>
      <c r="H2780" s="15"/>
      <c r="I2780" s="62"/>
      <c r="J2780"/>
      <c r="K2780"/>
      <c r="P2780" s="36"/>
    </row>
    <row r="2781" spans="2:16" x14ac:dyDescent="0.2">
      <c r="B2781"/>
      <c r="C2781" s="36"/>
      <c r="D2781" s="93"/>
      <c r="E2781" s="15"/>
      <c r="F2781"/>
      <c r="G2781" s="25"/>
      <c r="H2781" s="15"/>
      <c r="I2781" s="62"/>
      <c r="J2781"/>
      <c r="K2781"/>
      <c r="P2781" s="36"/>
    </row>
    <row r="2782" spans="2:16" x14ac:dyDescent="0.2">
      <c r="B2782"/>
      <c r="C2782" s="36"/>
      <c r="D2782" s="93"/>
      <c r="E2782" s="15"/>
      <c r="F2782"/>
      <c r="G2782" s="25"/>
      <c r="H2782" s="15"/>
      <c r="I2782" s="62"/>
      <c r="J2782"/>
      <c r="K2782"/>
      <c r="P2782" s="36"/>
    </row>
    <row r="2783" spans="2:16" x14ac:dyDescent="0.2">
      <c r="B2783"/>
      <c r="C2783" s="36"/>
      <c r="D2783" s="93"/>
      <c r="E2783" s="15"/>
      <c r="F2783"/>
      <c r="G2783" s="25"/>
      <c r="H2783" s="15"/>
      <c r="I2783" s="62"/>
      <c r="J2783"/>
      <c r="K2783"/>
      <c r="P2783" s="36"/>
    </row>
    <row r="2784" spans="2:16" x14ac:dyDescent="0.2">
      <c r="B2784"/>
      <c r="C2784" s="36"/>
      <c r="D2784" s="93"/>
      <c r="E2784" s="15"/>
      <c r="F2784"/>
      <c r="G2784" s="25"/>
      <c r="H2784" s="15"/>
      <c r="I2784" s="62"/>
      <c r="J2784"/>
      <c r="K2784"/>
      <c r="P2784" s="36"/>
    </row>
    <row r="2785" spans="2:16" x14ac:dyDescent="0.2">
      <c r="B2785"/>
      <c r="C2785" s="36"/>
      <c r="D2785" s="93"/>
      <c r="E2785" s="15"/>
      <c r="F2785"/>
      <c r="G2785" s="25"/>
      <c r="H2785" s="15"/>
      <c r="I2785" s="62"/>
      <c r="J2785"/>
      <c r="K2785"/>
      <c r="P2785" s="36"/>
    </row>
    <row r="2786" spans="2:16" x14ac:dyDescent="0.2">
      <c r="B2786"/>
      <c r="C2786" s="36"/>
      <c r="D2786" s="93"/>
      <c r="E2786" s="15"/>
      <c r="F2786"/>
      <c r="G2786" s="25"/>
      <c r="H2786" s="15"/>
      <c r="I2786" s="62"/>
      <c r="J2786"/>
      <c r="K2786"/>
      <c r="P2786" s="36"/>
    </row>
    <row r="2787" spans="2:16" x14ac:dyDescent="0.2">
      <c r="B2787"/>
      <c r="C2787" s="36"/>
      <c r="D2787" s="93"/>
      <c r="E2787" s="15"/>
      <c r="F2787"/>
      <c r="G2787" s="25"/>
      <c r="H2787" s="15"/>
      <c r="I2787" s="62"/>
      <c r="J2787"/>
      <c r="K2787"/>
      <c r="P2787" s="36"/>
    </row>
    <row r="2788" spans="2:16" x14ac:dyDescent="0.2">
      <c r="B2788"/>
      <c r="C2788" s="36"/>
      <c r="D2788" s="93"/>
      <c r="E2788" s="15"/>
      <c r="F2788"/>
      <c r="G2788" s="25"/>
      <c r="H2788" s="15"/>
      <c r="I2788" s="62"/>
      <c r="J2788"/>
      <c r="K2788"/>
      <c r="P2788" s="36"/>
    </row>
    <row r="2789" spans="2:16" x14ac:dyDescent="0.2">
      <c r="B2789"/>
      <c r="C2789" s="36"/>
      <c r="D2789" s="93"/>
      <c r="E2789" s="15"/>
      <c r="F2789"/>
      <c r="G2789" s="25"/>
      <c r="H2789" s="15"/>
      <c r="I2789" s="62"/>
      <c r="J2789"/>
      <c r="K2789"/>
      <c r="P2789" s="36"/>
    </row>
    <row r="2790" spans="2:16" x14ac:dyDescent="0.2">
      <c r="B2790"/>
      <c r="C2790" s="36"/>
      <c r="D2790" s="93"/>
      <c r="E2790" s="15"/>
      <c r="F2790"/>
      <c r="G2790" s="25"/>
      <c r="H2790" s="15"/>
      <c r="I2790" s="62"/>
      <c r="J2790"/>
      <c r="K2790"/>
      <c r="P2790" s="36"/>
    </row>
    <row r="2791" spans="2:16" x14ac:dyDescent="0.2">
      <c r="B2791"/>
      <c r="C2791" s="36"/>
      <c r="D2791" s="93"/>
      <c r="E2791" s="15"/>
      <c r="F2791"/>
      <c r="G2791" s="25"/>
      <c r="H2791" s="15"/>
      <c r="I2791" s="62"/>
      <c r="J2791"/>
      <c r="K2791"/>
      <c r="P2791" s="36"/>
    </row>
    <row r="2792" spans="2:16" x14ac:dyDescent="0.2">
      <c r="B2792"/>
      <c r="C2792" s="36"/>
      <c r="D2792" s="93"/>
      <c r="E2792" s="15"/>
      <c r="F2792"/>
      <c r="G2792" s="25"/>
      <c r="H2792" s="15"/>
      <c r="I2792" s="62"/>
      <c r="J2792"/>
      <c r="K2792"/>
      <c r="P2792" s="36"/>
    </row>
    <row r="2793" spans="2:16" x14ac:dyDescent="0.2">
      <c r="B2793"/>
      <c r="C2793" s="36"/>
      <c r="D2793" s="93"/>
      <c r="E2793" s="15"/>
      <c r="F2793"/>
      <c r="G2793" s="25"/>
      <c r="H2793" s="15"/>
      <c r="I2793" s="62"/>
      <c r="J2793"/>
      <c r="K2793"/>
      <c r="P2793" s="36"/>
    </row>
    <row r="2794" spans="2:16" x14ac:dyDescent="0.2">
      <c r="B2794"/>
      <c r="C2794" s="36"/>
      <c r="D2794" s="93"/>
      <c r="E2794" s="15"/>
      <c r="F2794"/>
      <c r="G2794" s="25"/>
      <c r="H2794" s="15"/>
      <c r="I2794" s="62"/>
      <c r="J2794"/>
      <c r="K2794"/>
      <c r="P2794" s="36"/>
    </row>
    <row r="2795" spans="2:16" x14ac:dyDescent="0.2">
      <c r="B2795"/>
      <c r="C2795" s="36"/>
      <c r="D2795" s="93"/>
      <c r="E2795" s="15"/>
      <c r="F2795"/>
      <c r="G2795" s="25"/>
      <c r="H2795" s="15"/>
      <c r="I2795" s="62"/>
      <c r="J2795"/>
      <c r="K2795"/>
      <c r="P2795" s="36"/>
    </row>
    <row r="2796" spans="2:16" x14ac:dyDescent="0.2">
      <c r="B2796"/>
      <c r="C2796" s="36"/>
      <c r="D2796" s="93"/>
      <c r="E2796" s="15"/>
      <c r="F2796"/>
      <c r="G2796" s="25"/>
      <c r="H2796" s="15"/>
      <c r="I2796" s="62"/>
      <c r="J2796"/>
      <c r="K2796"/>
      <c r="P2796" s="36"/>
    </row>
    <row r="2797" spans="2:16" x14ac:dyDescent="0.2">
      <c r="B2797"/>
      <c r="C2797" s="36"/>
      <c r="D2797" s="93"/>
      <c r="E2797" s="15"/>
      <c r="F2797"/>
      <c r="G2797" s="25"/>
      <c r="H2797" s="15"/>
      <c r="I2797" s="62"/>
      <c r="J2797"/>
      <c r="K2797"/>
      <c r="P2797" s="36"/>
    </row>
    <row r="2798" spans="2:16" x14ac:dyDescent="0.2">
      <c r="B2798"/>
      <c r="C2798" s="36"/>
      <c r="D2798" s="93"/>
      <c r="E2798" s="15"/>
      <c r="F2798"/>
      <c r="G2798" s="25"/>
      <c r="H2798" s="15"/>
      <c r="I2798" s="62"/>
      <c r="J2798"/>
      <c r="K2798"/>
      <c r="P2798" s="36"/>
    </row>
    <row r="2799" spans="2:16" x14ac:dyDescent="0.2">
      <c r="B2799"/>
      <c r="C2799" s="36"/>
      <c r="D2799" s="93"/>
      <c r="E2799" s="15"/>
      <c r="F2799"/>
      <c r="G2799" s="25"/>
      <c r="H2799" s="15"/>
      <c r="I2799" s="62"/>
      <c r="J2799"/>
      <c r="K2799"/>
      <c r="P2799" s="36"/>
    </row>
    <row r="2800" spans="2:16" x14ac:dyDescent="0.2">
      <c r="B2800"/>
      <c r="C2800" s="36"/>
      <c r="D2800" s="93"/>
      <c r="E2800" s="15"/>
      <c r="F2800"/>
      <c r="G2800" s="25"/>
      <c r="H2800" s="15"/>
      <c r="I2800" s="62"/>
      <c r="J2800"/>
      <c r="K2800"/>
      <c r="P2800" s="36"/>
    </row>
    <row r="2801" spans="2:16" x14ac:dyDescent="0.2">
      <c r="B2801"/>
      <c r="C2801" s="36"/>
      <c r="D2801" s="93"/>
      <c r="E2801" s="15"/>
      <c r="F2801"/>
      <c r="G2801" s="25"/>
      <c r="H2801" s="15"/>
      <c r="I2801" s="62"/>
      <c r="J2801"/>
      <c r="K2801"/>
      <c r="P2801" s="36"/>
    </row>
    <row r="2802" spans="2:16" x14ac:dyDescent="0.2">
      <c r="B2802"/>
      <c r="C2802" s="36"/>
      <c r="D2802" s="93"/>
      <c r="E2802" s="15"/>
      <c r="F2802"/>
      <c r="G2802" s="25"/>
      <c r="H2802" s="15"/>
      <c r="I2802" s="62"/>
      <c r="J2802"/>
      <c r="K2802"/>
      <c r="P2802" s="36"/>
    </row>
    <row r="2803" spans="2:16" x14ac:dyDescent="0.2">
      <c r="B2803"/>
      <c r="C2803" s="36"/>
      <c r="D2803" s="93"/>
      <c r="E2803" s="15"/>
      <c r="F2803"/>
      <c r="G2803" s="25"/>
      <c r="H2803" s="15"/>
      <c r="I2803" s="62"/>
      <c r="J2803"/>
      <c r="K2803"/>
      <c r="P2803" s="36"/>
    </row>
    <row r="2804" spans="2:16" x14ac:dyDescent="0.2">
      <c r="B2804"/>
      <c r="C2804" s="36"/>
      <c r="D2804" s="93"/>
      <c r="E2804" s="15"/>
      <c r="F2804"/>
      <c r="G2804" s="25"/>
      <c r="H2804" s="15"/>
      <c r="I2804" s="62"/>
      <c r="J2804"/>
      <c r="K2804"/>
      <c r="P2804" s="36"/>
    </row>
    <row r="2805" spans="2:16" x14ac:dyDescent="0.2">
      <c r="B2805"/>
      <c r="C2805" s="36"/>
      <c r="D2805" s="93"/>
      <c r="E2805" s="15"/>
      <c r="F2805"/>
      <c r="G2805" s="25"/>
      <c r="H2805" s="15"/>
      <c r="I2805" s="62"/>
      <c r="J2805"/>
      <c r="K2805"/>
      <c r="P2805" s="36"/>
    </row>
    <row r="2806" spans="2:16" x14ac:dyDescent="0.2">
      <c r="B2806"/>
      <c r="C2806" s="36"/>
      <c r="D2806" s="93"/>
      <c r="E2806" s="15"/>
      <c r="F2806"/>
      <c r="G2806" s="25"/>
      <c r="H2806" s="15"/>
      <c r="I2806" s="62"/>
      <c r="J2806"/>
      <c r="K2806"/>
      <c r="P2806" s="36"/>
    </row>
    <row r="2807" spans="2:16" x14ac:dyDescent="0.2">
      <c r="B2807"/>
      <c r="C2807" s="36"/>
      <c r="D2807" s="93"/>
      <c r="E2807" s="15"/>
      <c r="F2807"/>
      <c r="G2807" s="25"/>
      <c r="H2807" s="15"/>
      <c r="I2807" s="62"/>
      <c r="J2807"/>
      <c r="K2807"/>
      <c r="P2807" s="36"/>
    </row>
    <row r="2808" spans="2:16" x14ac:dyDescent="0.2">
      <c r="B2808"/>
      <c r="C2808" s="36"/>
      <c r="D2808" s="93"/>
      <c r="E2808" s="15"/>
      <c r="F2808"/>
      <c r="G2808" s="25"/>
      <c r="H2808" s="15"/>
      <c r="I2808" s="62"/>
      <c r="J2808"/>
      <c r="K2808"/>
      <c r="P2808" s="36"/>
    </row>
    <row r="2809" spans="2:16" x14ac:dyDescent="0.2">
      <c r="B2809"/>
      <c r="C2809" s="36"/>
      <c r="D2809" s="93"/>
      <c r="E2809" s="15"/>
      <c r="F2809"/>
      <c r="G2809" s="25"/>
      <c r="H2809" s="15"/>
      <c r="I2809" s="62"/>
      <c r="J2809"/>
      <c r="K2809"/>
      <c r="P2809" s="36"/>
    </row>
    <row r="2810" spans="2:16" x14ac:dyDescent="0.2">
      <c r="B2810"/>
      <c r="C2810" s="36"/>
      <c r="D2810" s="93"/>
      <c r="E2810" s="15"/>
      <c r="F2810"/>
      <c r="G2810" s="25"/>
      <c r="H2810" s="15"/>
      <c r="I2810" s="62"/>
      <c r="J2810"/>
      <c r="K2810"/>
      <c r="P2810" s="36"/>
    </row>
    <row r="2811" spans="2:16" x14ac:dyDescent="0.2">
      <c r="B2811"/>
      <c r="C2811" s="36"/>
      <c r="D2811" s="93"/>
      <c r="E2811" s="15"/>
      <c r="F2811"/>
      <c r="G2811" s="25"/>
      <c r="H2811" s="15"/>
      <c r="I2811" s="62"/>
      <c r="J2811"/>
      <c r="K2811"/>
      <c r="P2811" s="36"/>
    </row>
    <row r="2812" spans="2:16" x14ac:dyDescent="0.2">
      <c r="B2812"/>
      <c r="C2812" s="36"/>
      <c r="D2812" s="93"/>
      <c r="E2812" s="15"/>
      <c r="F2812"/>
      <c r="G2812" s="25"/>
      <c r="H2812" s="15"/>
      <c r="I2812" s="62"/>
      <c r="J2812"/>
      <c r="K2812"/>
      <c r="P2812" s="36"/>
    </row>
    <row r="2813" spans="2:16" x14ac:dyDescent="0.2">
      <c r="B2813"/>
      <c r="C2813" s="36"/>
      <c r="D2813" s="93"/>
      <c r="E2813" s="15"/>
      <c r="F2813"/>
      <c r="G2813" s="25"/>
      <c r="H2813" s="15"/>
      <c r="I2813" s="62"/>
      <c r="J2813"/>
      <c r="K2813"/>
      <c r="P2813" s="36"/>
    </row>
    <row r="2814" spans="2:16" x14ac:dyDescent="0.2">
      <c r="B2814"/>
      <c r="C2814" s="36"/>
      <c r="D2814" s="93"/>
      <c r="E2814" s="15"/>
      <c r="F2814"/>
      <c r="G2814" s="25"/>
      <c r="H2814" s="15"/>
      <c r="I2814" s="62"/>
      <c r="J2814"/>
      <c r="K2814"/>
      <c r="P2814" s="36"/>
    </row>
    <row r="2815" spans="2:16" x14ac:dyDescent="0.2">
      <c r="B2815"/>
      <c r="C2815" s="36"/>
      <c r="D2815" s="93"/>
      <c r="E2815" s="15"/>
      <c r="F2815"/>
      <c r="G2815" s="25"/>
      <c r="H2815" s="15"/>
      <c r="I2815" s="62"/>
      <c r="J2815"/>
      <c r="K2815"/>
      <c r="P2815" s="36"/>
    </row>
    <row r="2816" spans="2:16" x14ac:dyDescent="0.2">
      <c r="B2816"/>
      <c r="C2816" s="36"/>
      <c r="D2816" s="93"/>
      <c r="E2816" s="15"/>
      <c r="F2816"/>
      <c r="G2816" s="25"/>
      <c r="H2816" s="15"/>
      <c r="I2816" s="62"/>
      <c r="J2816"/>
      <c r="K2816"/>
      <c r="P2816" s="36"/>
    </row>
    <row r="2817" spans="2:16" x14ac:dyDescent="0.2">
      <c r="B2817"/>
      <c r="C2817" s="36"/>
      <c r="D2817" s="93"/>
      <c r="E2817" s="15"/>
      <c r="F2817"/>
      <c r="G2817" s="25"/>
      <c r="H2817" s="15"/>
      <c r="I2817" s="62"/>
      <c r="J2817"/>
      <c r="K2817"/>
      <c r="P2817" s="36"/>
    </row>
    <row r="2818" spans="2:16" x14ac:dyDescent="0.2">
      <c r="B2818"/>
      <c r="C2818" s="36"/>
      <c r="D2818" s="93"/>
      <c r="E2818" s="15"/>
      <c r="F2818"/>
      <c r="G2818" s="25"/>
      <c r="H2818" s="15"/>
      <c r="I2818" s="62"/>
      <c r="J2818"/>
      <c r="K2818"/>
      <c r="P2818" s="36"/>
    </row>
    <row r="2819" spans="2:16" x14ac:dyDescent="0.2">
      <c r="B2819"/>
      <c r="C2819" s="36"/>
      <c r="D2819" s="93"/>
      <c r="E2819" s="15"/>
      <c r="F2819"/>
      <c r="G2819" s="25"/>
      <c r="H2819" s="15"/>
      <c r="I2819" s="62"/>
      <c r="J2819"/>
      <c r="K2819"/>
      <c r="P2819" s="36"/>
    </row>
    <row r="2820" spans="2:16" x14ac:dyDescent="0.2">
      <c r="B2820"/>
      <c r="C2820" s="36"/>
      <c r="D2820" s="93"/>
      <c r="E2820" s="15"/>
      <c r="F2820"/>
      <c r="G2820" s="25"/>
      <c r="H2820" s="15"/>
      <c r="I2820" s="62"/>
      <c r="J2820"/>
      <c r="K2820"/>
      <c r="P2820" s="36"/>
    </row>
    <row r="2821" spans="2:16" x14ac:dyDescent="0.2">
      <c r="B2821"/>
      <c r="C2821" s="36"/>
      <c r="D2821" s="93"/>
      <c r="E2821" s="15"/>
      <c r="F2821"/>
      <c r="G2821" s="25"/>
      <c r="H2821" s="15"/>
      <c r="I2821" s="62"/>
      <c r="J2821"/>
      <c r="K2821"/>
      <c r="P2821" s="36"/>
    </row>
    <row r="2822" spans="2:16" x14ac:dyDescent="0.2">
      <c r="B2822"/>
      <c r="C2822" s="36"/>
      <c r="D2822" s="93"/>
      <c r="E2822" s="15"/>
      <c r="F2822"/>
      <c r="G2822" s="25"/>
      <c r="H2822" s="15"/>
      <c r="I2822" s="62"/>
      <c r="J2822"/>
      <c r="K2822"/>
      <c r="P2822" s="36"/>
    </row>
    <row r="2823" spans="2:16" x14ac:dyDescent="0.2">
      <c r="B2823"/>
      <c r="C2823" s="36"/>
      <c r="D2823" s="93"/>
      <c r="E2823" s="15"/>
      <c r="F2823"/>
      <c r="G2823" s="25"/>
      <c r="H2823" s="15"/>
      <c r="I2823" s="62"/>
      <c r="J2823"/>
      <c r="K2823"/>
      <c r="P2823" s="36"/>
    </row>
    <row r="2824" spans="2:16" x14ac:dyDescent="0.2">
      <c r="B2824"/>
      <c r="C2824" s="36"/>
      <c r="D2824" s="93"/>
      <c r="E2824" s="15"/>
      <c r="F2824"/>
      <c r="G2824" s="25"/>
      <c r="H2824" s="15"/>
      <c r="I2824" s="62"/>
      <c r="J2824"/>
      <c r="K2824"/>
      <c r="P2824" s="36"/>
    </row>
    <row r="2825" spans="2:16" x14ac:dyDescent="0.2">
      <c r="B2825"/>
      <c r="C2825" s="36"/>
      <c r="D2825" s="93"/>
      <c r="E2825" s="15"/>
      <c r="F2825"/>
      <c r="G2825" s="25"/>
      <c r="H2825" s="15"/>
      <c r="I2825" s="62"/>
      <c r="J2825"/>
      <c r="K2825"/>
      <c r="P2825" s="36"/>
    </row>
    <row r="2826" spans="2:16" x14ac:dyDescent="0.2">
      <c r="B2826"/>
      <c r="C2826" s="36"/>
      <c r="D2826" s="93"/>
      <c r="E2826" s="15"/>
      <c r="F2826"/>
      <c r="G2826" s="25"/>
      <c r="H2826" s="15"/>
      <c r="I2826" s="62"/>
      <c r="J2826"/>
      <c r="K2826"/>
      <c r="P2826" s="36"/>
    </row>
    <row r="2827" spans="2:16" x14ac:dyDescent="0.2">
      <c r="B2827"/>
      <c r="C2827" s="36"/>
      <c r="D2827" s="93"/>
      <c r="E2827" s="15"/>
      <c r="F2827"/>
      <c r="G2827" s="25"/>
      <c r="H2827" s="15"/>
      <c r="I2827" s="62"/>
      <c r="J2827"/>
      <c r="K2827"/>
      <c r="P2827" s="36"/>
    </row>
    <row r="2828" spans="2:16" x14ac:dyDescent="0.2">
      <c r="B2828"/>
      <c r="C2828" s="36"/>
      <c r="D2828" s="93"/>
      <c r="E2828" s="15"/>
      <c r="F2828"/>
      <c r="G2828" s="25"/>
      <c r="H2828" s="15"/>
      <c r="I2828" s="62"/>
      <c r="J2828"/>
      <c r="K2828"/>
      <c r="P2828" s="36"/>
    </row>
    <row r="2829" spans="2:16" x14ac:dyDescent="0.2">
      <c r="B2829"/>
      <c r="C2829" s="36"/>
      <c r="D2829" s="93"/>
      <c r="E2829" s="15"/>
      <c r="F2829"/>
      <c r="G2829" s="25"/>
      <c r="H2829" s="15"/>
      <c r="I2829" s="62"/>
      <c r="J2829"/>
      <c r="K2829"/>
      <c r="P2829" s="36"/>
    </row>
    <row r="2830" spans="2:16" x14ac:dyDescent="0.2">
      <c r="B2830"/>
      <c r="C2830" s="36"/>
      <c r="D2830" s="93"/>
      <c r="E2830" s="15"/>
      <c r="F2830"/>
      <c r="G2830" s="25"/>
      <c r="H2830" s="15"/>
      <c r="I2830" s="62"/>
      <c r="J2830"/>
      <c r="K2830"/>
      <c r="P2830" s="36"/>
    </row>
    <row r="2831" spans="2:16" x14ac:dyDescent="0.2">
      <c r="B2831"/>
      <c r="C2831" s="36"/>
      <c r="D2831" s="93"/>
      <c r="E2831" s="15"/>
      <c r="F2831"/>
      <c r="G2831" s="25"/>
      <c r="H2831" s="15"/>
      <c r="I2831" s="62"/>
      <c r="J2831"/>
      <c r="K2831"/>
      <c r="P2831" s="36"/>
    </row>
    <row r="2832" spans="2:16" x14ac:dyDescent="0.2">
      <c r="B2832"/>
      <c r="C2832" s="36"/>
      <c r="D2832" s="93"/>
      <c r="E2832" s="15"/>
      <c r="F2832"/>
      <c r="G2832" s="25"/>
      <c r="H2832" s="15"/>
      <c r="I2832" s="62"/>
      <c r="J2832"/>
      <c r="K2832"/>
      <c r="P2832" s="36"/>
    </row>
    <row r="2833" spans="2:16" x14ac:dyDescent="0.2">
      <c r="B2833"/>
      <c r="C2833" s="36"/>
      <c r="D2833" s="93"/>
      <c r="E2833" s="15"/>
      <c r="F2833"/>
      <c r="G2833" s="25"/>
      <c r="H2833" s="15"/>
      <c r="I2833" s="62"/>
      <c r="J2833"/>
      <c r="K2833"/>
      <c r="P2833" s="36"/>
    </row>
    <row r="2834" spans="2:16" x14ac:dyDescent="0.2">
      <c r="B2834"/>
      <c r="C2834" s="36"/>
      <c r="D2834" s="93"/>
      <c r="E2834" s="15"/>
      <c r="F2834"/>
      <c r="G2834" s="25"/>
      <c r="H2834" s="15"/>
      <c r="I2834" s="62"/>
      <c r="J2834"/>
      <c r="K2834"/>
      <c r="P2834" s="36"/>
    </row>
    <row r="2835" spans="2:16" x14ac:dyDescent="0.2">
      <c r="B2835"/>
      <c r="C2835" s="36"/>
      <c r="D2835" s="93"/>
      <c r="E2835" s="15"/>
      <c r="F2835"/>
      <c r="G2835" s="25"/>
      <c r="H2835" s="15"/>
      <c r="I2835" s="62"/>
      <c r="J2835"/>
      <c r="K2835"/>
      <c r="P2835" s="36"/>
    </row>
    <row r="2836" spans="2:16" x14ac:dyDescent="0.2">
      <c r="B2836"/>
      <c r="C2836" s="36"/>
      <c r="D2836" s="93"/>
      <c r="E2836" s="15"/>
      <c r="F2836"/>
      <c r="G2836" s="25"/>
      <c r="H2836" s="15"/>
      <c r="I2836" s="62"/>
      <c r="J2836"/>
      <c r="K2836"/>
      <c r="P2836" s="36"/>
    </row>
    <row r="2837" spans="2:16" x14ac:dyDescent="0.2">
      <c r="B2837"/>
      <c r="C2837" s="36"/>
      <c r="D2837" s="93"/>
      <c r="E2837" s="15"/>
      <c r="F2837"/>
      <c r="G2837" s="25"/>
      <c r="H2837" s="15"/>
      <c r="I2837" s="62"/>
      <c r="J2837"/>
      <c r="K2837"/>
      <c r="P2837" s="36"/>
    </row>
    <row r="2838" spans="2:16" x14ac:dyDescent="0.2">
      <c r="B2838"/>
      <c r="C2838" s="36"/>
      <c r="D2838" s="93"/>
      <c r="E2838" s="15"/>
      <c r="F2838"/>
      <c r="G2838" s="25"/>
      <c r="H2838" s="15"/>
      <c r="I2838" s="62"/>
      <c r="J2838"/>
      <c r="K2838"/>
      <c r="P2838" s="36"/>
    </row>
    <row r="2839" spans="2:16" x14ac:dyDescent="0.2">
      <c r="B2839"/>
      <c r="C2839" s="36"/>
      <c r="D2839" s="93"/>
      <c r="E2839" s="15"/>
      <c r="F2839"/>
      <c r="G2839" s="25"/>
      <c r="H2839" s="15"/>
      <c r="I2839" s="62"/>
      <c r="J2839"/>
      <c r="K2839"/>
      <c r="P2839" s="36"/>
    </row>
    <row r="2840" spans="2:16" x14ac:dyDescent="0.2">
      <c r="B2840"/>
      <c r="C2840" s="36"/>
      <c r="D2840" s="93"/>
      <c r="E2840" s="15"/>
      <c r="F2840"/>
      <c r="G2840" s="25"/>
      <c r="H2840" s="15"/>
      <c r="I2840" s="62"/>
      <c r="J2840"/>
      <c r="K2840"/>
      <c r="P2840" s="36"/>
    </row>
    <row r="2841" spans="2:16" x14ac:dyDescent="0.2">
      <c r="B2841"/>
      <c r="C2841" s="36"/>
      <c r="D2841" s="93"/>
      <c r="E2841" s="15"/>
      <c r="F2841"/>
      <c r="G2841" s="25"/>
      <c r="H2841" s="15"/>
      <c r="I2841" s="62"/>
      <c r="J2841"/>
      <c r="K2841"/>
      <c r="P2841" s="36"/>
    </row>
    <row r="2842" spans="2:16" x14ac:dyDescent="0.2">
      <c r="B2842"/>
      <c r="C2842" s="36"/>
      <c r="D2842" s="93"/>
      <c r="E2842" s="15"/>
      <c r="F2842"/>
      <c r="G2842" s="25"/>
      <c r="H2842" s="15"/>
      <c r="I2842" s="62"/>
      <c r="J2842"/>
      <c r="K2842"/>
      <c r="P2842" s="36"/>
    </row>
    <row r="2843" spans="2:16" x14ac:dyDescent="0.2">
      <c r="B2843"/>
      <c r="C2843" s="36"/>
      <c r="D2843" s="93"/>
      <c r="E2843" s="15"/>
      <c r="F2843"/>
      <c r="G2843" s="25"/>
      <c r="H2843" s="15"/>
      <c r="I2843" s="62"/>
      <c r="J2843"/>
      <c r="K2843"/>
      <c r="P2843" s="36"/>
    </row>
    <row r="2844" spans="2:16" x14ac:dyDescent="0.2">
      <c r="B2844"/>
      <c r="C2844" s="36"/>
      <c r="D2844" s="93"/>
      <c r="E2844" s="15"/>
      <c r="F2844"/>
      <c r="G2844" s="25"/>
      <c r="H2844" s="15"/>
      <c r="I2844" s="62"/>
      <c r="J2844"/>
      <c r="K2844"/>
      <c r="P2844" s="36"/>
    </row>
    <row r="2845" spans="2:16" x14ac:dyDescent="0.2">
      <c r="B2845"/>
      <c r="C2845" s="36"/>
      <c r="D2845" s="93"/>
      <c r="E2845" s="15"/>
      <c r="F2845"/>
      <c r="G2845" s="25"/>
      <c r="H2845" s="15"/>
      <c r="I2845" s="62"/>
      <c r="J2845"/>
      <c r="K2845"/>
      <c r="P2845" s="36"/>
    </row>
    <row r="2846" spans="2:16" x14ac:dyDescent="0.2">
      <c r="B2846"/>
      <c r="C2846" s="36"/>
      <c r="D2846" s="93"/>
      <c r="E2846" s="15"/>
      <c r="F2846"/>
      <c r="G2846" s="25"/>
      <c r="H2846" s="15"/>
      <c r="I2846" s="62"/>
      <c r="J2846"/>
      <c r="K2846"/>
      <c r="P2846" s="36"/>
    </row>
    <row r="2847" spans="2:16" x14ac:dyDescent="0.2">
      <c r="B2847"/>
      <c r="C2847" s="36"/>
      <c r="D2847" s="93"/>
      <c r="E2847" s="15"/>
      <c r="F2847"/>
      <c r="G2847" s="25"/>
      <c r="H2847" s="15"/>
      <c r="I2847" s="62"/>
      <c r="J2847"/>
      <c r="K2847"/>
      <c r="P2847" s="36"/>
    </row>
    <row r="2848" spans="2:16" x14ac:dyDescent="0.2">
      <c r="B2848"/>
      <c r="C2848" s="36"/>
      <c r="D2848" s="93"/>
      <c r="E2848" s="15"/>
      <c r="F2848"/>
      <c r="G2848" s="25"/>
      <c r="H2848" s="15"/>
      <c r="I2848" s="62"/>
      <c r="J2848"/>
      <c r="K2848"/>
      <c r="P2848" s="36"/>
    </row>
    <row r="2849" spans="2:16" x14ac:dyDescent="0.2">
      <c r="B2849"/>
      <c r="C2849" s="36"/>
      <c r="D2849" s="93"/>
      <c r="E2849" s="15"/>
      <c r="F2849"/>
      <c r="G2849" s="25"/>
      <c r="H2849" s="15"/>
      <c r="I2849" s="62"/>
      <c r="J2849"/>
      <c r="K2849"/>
      <c r="P2849" s="36"/>
    </row>
    <row r="2850" spans="2:16" x14ac:dyDescent="0.2">
      <c r="B2850"/>
      <c r="C2850" s="36"/>
      <c r="D2850" s="93"/>
      <c r="E2850" s="15"/>
      <c r="F2850"/>
      <c r="G2850" s="25"/>
      <c r="H2850" s="15"/>
      <c r="I2850" s="62"/>
      <c r="J2850"/>
      <c r="K2850"/>
      <c r="P2850" s="36"/>
    </row>
    <row r="2851" spans="2:16" x14ac:dyDescent="0.2">
      <c r="B2851"/>
      <c r="C2851" s="36"/>
      <c r="D2851" s="93"/>
      <c r="E2851" s="15"/>
      <c r="F2851"/>
      <c r="G2851" s="25"/>
      <c r="H2851" s="15"/>
      <c r="I2851" s="62"/>
      <c r="J2851"/>
      <c r="K2851"/>
      <c r="P2851" s="36"/>
    </row>
    <row r="2852" spans="2:16" x14ac:dyDescent="0.2">
      <c r="B2852"/>
      <c r="C2852" s="36"/>
      <c r="D2852" s="93"/>
      <c r="E2852" s="15"/>
      <c r="F2852"/>
      <c r="G2852" s="25"/>
      <c r="H2852" s="15"/>
      <c r="I2852" s="62"/>
      <c r="J2852"/>
      <c r="K2852"/>
      <c r="P2852" s="36"/>
    </row>
    <row r="2853" spans="2:16" x14ac:dyDescent="0.2">
      <c r="B2853"/>
      <c r="C2853" s="36"/>
      <c r="D2853" s="93"/>
      <c r="E2853" s="15"/>
      <c r="F2853"/>
      <c r="G2853" s="25"/>
      <c r="H2853" s="15"/>
      <c r="I2853" s="62"/>
      <c r="J2853"/>
      <c r="K2853"/>
      <c r="P2853" s="36"/>
    </row>
    <row r="2854" spans="2:16" x14ac:dyDescent="0.2">
      <c r="B2854"/>
      <c r="C2854" s="36"/>
      <c r="D2854" s="93"/>
      <c r="E2854" s="15"/>
      <c r="F2854"/>
      <c r="G2854" s="25"/>
      <c r="H2854" s="15"/>
      <c r="I2854" s="62"/>
      <c r="J2854"/>
      <c r="K2854"/>
      <c r="P2854" s="36"/>
    </row>
    <row r="2855" spans="2:16" x14ac:dyDescent="0.2">
      <c r="B2855"/>
      <c r="C2855" s="36"/>
      <c r="D2855" s="93"/>
      <c r="E2855" s="15"/>
      <c r="F2855"/>
      <c r="G2855" s="25"/>
      <c r="H2855" s="15"/>
      <c r="I2855" s="62"/>
      <c r="J2855"/>
      <c r="K2855"/>
      <c r="P2855" s="36"/>
    </row>
    <row r="2856" spans="2:16" x14ac:dyDescent="0.2">
      <c r="B2856"/>
      <c r="C2856" s="36"/>
      <c r="D2856" s="93"/>
      <c r="E2856" s="15"/>
      <c r="F2856"/>
      <c r="G2856" s="25"/>
      <c r="H2856" s="15"/>
      <c r="I2856" s="62"/>
      <c r="J2856"/>
      <c r="K2856"/>
      <c r="P2856" s="36"/>
    </row>
    <row r="2857" spans="2:16" x14ac:dyDescent="0.2">
      <c r="B2857"/>
      <c r="C2857" s="36"/>
      <c r="D2857" s="93"/>
      <c r="E2857" s="15"/>
      <c r="F2857"/>
      <c r="G2857" s="25"/>
      <c r="H2857" s="15"/>
      <c r="I2857" s="62"/>
      <c r="J2857"/>
      <c r="K2857"/>
      <c r="P2857" s="36"/>
    </row>
    <row r="2858" spans="2:16" x14ac:dyDescent="0.2">
      <c r="B2858"/>
      <c r="C2858" s="36"/>
      <c r="D2858" s="93"/>
      <c r="E2858" s="15"/>
      <c r="F2858"/>
      <c r="G2858" s="25"/>
      <c r="H2858" s="15"/>
      <c r="I2858" s="62"/>
      <c r="J2858"/>
      <c r="K2858"/>
      <c r="P2858" s="36"/>
    </row>
    <row r="2859" spans="2:16" x14ac:dyDescent="0.2">
      <c r="B2859"/>
      <c r="C2859" s="36"/>
      <c r="D2859" s="93"/>
      <c r="E2859" s="15"/>
      <c r="F2859"/>
      <c r="G2859" s="25"/>
      <c r="H2859" s="15"/>
      <c r="I2859" s="62"/>
      <c r="J2859"/>
      <c r="K2859"/>
      <c r="P2859" s="36"/>
    </row>
    <row r="2860" spans="2:16" x14ac:dyDescent="0.2">
      <c r="B2860"/>
      <c r="C2860" s="36"/>
      <c r="D2860" s="93"/>
      <c r="E2860" s="15"/>
      <c r="F2860"/>
      <c r="G2860" s="25"/>
      <c r="H2860" s="15"/>
      <c r="I2860" s="62"/>
      <c r="J2860"/>
      <c r="K2860"/>
      <c r="P2860" s="36"/>
    </row>
    <row r="2861" spans="2:16" x14ac:dyDescent="0.2">
      <c r="B2861"/>
      <c r="C2861" s="36"/>
      <c r="D2861" s="93"/>
      <c r="E2861" s="15"/>
      <c r="F2861"/>
      <c r="G2861" s="25"/>
      <c r="H2861" s="15"/>
      <c r="I2861" s="62"/>
      <c r="J2861"/>
      <c r="K2861"/>
      <c r="P2861" s="36"/>
    </row>
    <row r="2862" spans="2:16" x14ac:dyDescent="0.2">
      <c r="B2862"/>
      <c r="C2862" s="36"/>
      <c r="D2862" s="93"/>
      <c r="E2862" s="15"/>
      <c r="F2862"/>
      <c r="G2862" s="25"/>
      <c r="H2862" s="15"/>
      <c r="I2862" s="62"/>
      <c r="J2862"/>
      <c r="K2862"/>
      <c r="P2862" s="36"/>
    </row>
    <row r="2863" spans="2:16" x14ac:dyDescent="0.2">
      <c r="B2863"/>
      <c r="C2863" s="36"/>
      <c r="D2863" s="93"/>
      <c r="E2863" s="15"/>
      <c r="F2863"/>
      <c r="G2863" s="25"/>
      <c r="H2863" s="15"/>
      <c r="I2863" s="62"/>
      <c r="J2863"/>
      <c r="K2863"/>
      <c r="P2863" s="36"/>
    </row>
    <row r="2864" spans="2:16" x14ac:dyDescent="0.2">
      <c r="B2864"/>
      <c r="C2864" s="36"/>
      <c r="D2864" s="93"/>
      <c r="E2864" s="15"/>
      <c r="F2864"/>
      <c r="G2864" s="25"/>
      <c r="H2864" s="15"/>
      <c r="I2864" s="62"/>
      <c r="J2864"/>
      <c r="K2864"/>
      <c r="P2864" s="36"/>
    </row>
    <row r="2865" spans="2:16" x14ac:dyDescent="0.2">
      <c r="B2865"/>
      <c r="C2865" s="36"/>
      <c r="D2865" s="93"/>
      <c r="E2865" s="15"/>
      <c r="F2865"/>
      <c r="G2865" s="25"/>
      <c r="H2865" s="15"/>
      <c r="I2865" s="62"/>
      <c r="J2865"/>
      <c r="K2865"/>
      <c r="P2865" s="36"/>
    </row>
    <row r="2866" spans="2:16" x14ac:dyDescent="0.2">
      <c r="B2866"/>
      <c r="C2866" s="36"/>
      <c r="D2866" s="93"/>
      <c r="E2866" s="15"/>
      <c r="F2866"/>
      <c r="G2866" s="25"/>
      <c r="H2866" s="15"/>
      <c r="I2866" s="62"/>
      <c r="J2866"/>
      <c r="K2866"/>
      <c r="P2866" s="36"/>
    </row>
    <row r="2867" spans="2:16" x14ac:dyDescent="0.2">
      <c r="B2867"/>
      <c r="C2867" s="36"/>
      <c r="D2867" s="93"/>
      <c r="E2867" s="15"/>
      <c r="F2867"/>
      <c r="G2867" s="25"/>
      <c r="H2867" s="15"/>
      <c r="I2867" s="62"/>
      <c r="J2867"/>
      <c r="K2867"/>
      <c r="P2867" s="36"/>
    </row>
    <row r="2868" spans="2:16" x14ac:dyDescent="0.2">
      <c r="B2868"/>
      <c r="C2868" s="36"/>
      <c r="D2868" s="93"/>
      <c r="E2868" s="15"/>
      <c r="F2868"/>
      <c r="G2868" s="25"/>
      <c r="H2868" s="15"/>
      <c r="I2868" s="62"/>
      <c r="J2868"/>
      <c r="K2868"/>
      <c r="P2868" s="36"/>
    </row>
    <row r="2869" spans="2:16" x14ac:dyDescent="0.2">
      <c r="B2869"/>
      <c r="C2869" s="36"/>
      <c r="D2869" s="93"/>
      <c r="E2869" s="15"/>
      <c r="F2869"/>
      <c r="G2869" s="25"/>
      <c r="H2869" s="15"/>
      <c r="I2869" s="62"/>
      <c r="J2869"/>
      <c r="K2869"/>
      <c r="P2869" s="36"/>
    </row>
    <row r="2870" spans="2:16" x14ac:dyDescent="0.2">
      <c r="B2870"/>
      <c r="C2870" s="36"/>
      <c r="D2870" s="93"/>
      <c r="E2870" s="15"/>
      <c r="F2870"/>
      <c r="G2870" s="25"/>
      <c r="H2870" s="15"/>
      <c r="I2870" s="62"/>
      <c r="J2870"/>
      <c r="K2870"/>
      <c r="P2870" s="36"/>
    </row>
    <row r="2871" spans="2:16" x14ac:dyDescent="0.2">
      <c r="B2871"/>
      <c r="C2871" s="36"/>
      <c r="D2871" s="93"/>
      <c r="E2871" s="15"/>
      <c r="F2871"/>
      <c r="G2871" s="25"/>
      <c r="H2871" s="15"/>
      <c r="I2871" s="62"/>
      <c r="J2871"/>
      <c r="K2871"/>
      <c r="P2871" s="36"/>
    </row>
    <row r="2872" spans="2:16" x14ac:dyDescent="0.2">
      <c r="B2872"/>
      <c r="C2872" s="36"/>
      <c r="D2872" s="93"/>
      <c r="E2872" s="15"/>
      <c r="F2872"/>
      <c r="G2872" s="25"/>
      <c r="H2872" s="15"/>
      <c r="I2872" s="62"/>
      <c r="J2872"/>
      <c r="K2872"/>
      <c r="P2872" s="36"/>
    </row>
    <row r="2873" spans="2:16" x14ac:dyDescent="0.2">
      <c r="B2873"/>
      <c r="C2873" s="36"/>
      <c r="D2873" s="93"/>
      <c r="E2873" s="15"/>
      <c r="F2873"/>
      <c r="G2873" s="25"/>
      <c r="H2873" s="15"/>
      <c r="I2873" s="62"/>
      <c r="J2873"/>
      <c r="K2873"/>
      <c r="P2873" s="36"/>
    </row>
    <row r="2874" spans="2:16" x14ac:dyDescent="0.2">
      <c r="B2874"/>
      <c r="C2874" s="36"/>
      <c r="D2874" s="93"/>
      <c r="E2874" s="15"/>
      <c r="F2874"/>
      <c r="G2874" s="25"/>
      <c r="H2874" s="15"/>
      <c r="I2874" s="62"/>
      <c r="J2874"/>
      <c r="K2874"/>
      <c r="P2874" s="36"/>
    </row>
    <row r="2875" spans="2:16" x14ac:dyDescent="0.2">
      <c r="B2875"/>
      <c r="C2875" s="36"/>
      <c r="D2875" s="93"/>
      <c r="E2875" s="15"/>
      <c r="F2875"/>
      <c r="G2875" s="25"/>
      <c r="H2875" s="15"/>
      <c r="I2875" s="62"/>
      <c r="J2875"/>
      <c r="K2875"/>
      <c r="P2875" s="36"/>
    </row>
    <row r="2876" spans="2:16" x14ac:dyDescent="0.2">
      <c r="B2876"/>
      <c r="C2876" s="36"/>
      <c r="D2876" s="93"/>
      <c r="E2876" s="15"/>
      <c r="F2876"/>
      <c r="G2876" s="25"/>
      <c r="H2876" s="15"/>
      <c r="I2876" s="62"/>
      <c r="J2876"/>
      <c r="K2876"/>
      <c r="P2876" s="36"/>
    </row>
    <row r="2877" spans="2:16" x14ac:dyDescent="0.2">
      <c r="B2877"/>
      <c r="C2877" s="36"/>
      <c r="D2877" s="93"/>
      <c r="E2877" s="15"/>
      <c r="F2877"/>
      <c r="G2877" s="25"/>
      <c r="H2877" s="15"/>
      <c r="I2877" s="62"/>
      <c r="J2877"/>
      <c r="K2877"/>
      <c r="P2877" s="36"/>
    </row>
    <row r="2878" spans="2:16" x14ac:dyDescent="0.2">
      <c r="B2878"/>
      <c r="C2878" s="36"/>
      <c r="D2878" s="93"/>
      <c r="E2878" s="15"/>
      <c r="F2878"/>
      <c r="G2878" s="25"/>
      <c r="H2878" s="15"/>
      <c r="I2878" s="62"/>
      <c r="J2878"/>
      <c r="K2878"/>
      <c r="P2878" s="36"/>
    </row>
    <row r="2879" spans="2:16" x14ac:dyDescent="0.2">
      <c r="B2879"/>
      <c r="C2879" s="36"/>
      <c r="D2879" s="93"/>
      <c r="E2879" s="15"/>
      <c r="F2879"/>
      <c r="G2879" s="25"/>
      <c r="H2879" s="15"/>
      <c r="I2879" s="62"/>
      <c r="J2879"/>
      <c r="K2879"/>
      <c r="P2879" s="36"/>
    </row>
    <row r="2880" spans="2:16" x14ac:dyDescent="0.2">
      <c r="B2880"/>
      <c r="C2880" s="36"/>
      <c r="D2880" s="93"/>
      <c r="E2880" s="15"/>
      <c r="F2880"/>
      <c r="G2880" s="25"/>
      <c r="H2880" s="15"/>
      <c r="I2880" s="62"/>
      <c r="J2880"/>
      <c r="K2880"/>
      <c r="P2880" s="36"/>
    </row>
    <row r="2881" spans="2:16" x14ac:dyDescent="0.2">
      <c r="B2881"/>
      <c r="C2881" s="36"/>
      <c r="D2881" s="93"/>
      <c r="E2881" s="15"/>
      <c r="F2881"/>
      <c r="G2881" s="25"/>
      <c r="H2881" s="15"/>
      <c r="I2881" s="62"/>
      <c r="J2881"/>
      <c r="K2881"/>
      <c r="P2881" s="36"/>
    </row>
    <row r="2882" spans="2:16" x14ac:dyDescent="0.2">
      <c r="B2882"/>
      <c r="C2882" s="36"/>
      <c r="D2882" s="93"/>
      <c r="E2882" s="15"/>
      <c r="F2882"/>
      <c r="G2882" s="25"/>
      <c r="H2882" s="15"/>
      <c r="I2882" s="62"/>
      <c r="J2882"/>
      <c r="K2882"/>
      <c r="P2882" s="36"/>
    </row>
    <row r="2883" spans="2:16" x14ac:dyDescent="0.2">
      <c r="B2883"/>
      <c r="C2883" s="36"/>
      <c r="D2883" s="93"/>
      <c r="E2883" s="15"/>
      <c r="F2883"/>
      <c r="G2883" s="25"/>
      <c r="H2883" s="15"/>
      <c r="I2883" s="62"/>
      <c r="J2883"/>
      <c r="K2883"/>
      <c r="P2883" s="36"/>
    </row>
    <row r="2884" spans="2:16" x14ac:dyDescent="0.2">
      <c r="B2884"/>
      <c r="C2884" s="36"/>
      <c r="D2884" s="93"/>
      <c r="E2884" s="15"/>
      <c r="F2884"/>
      <c r="G2884" s="25"/>
      <c r="H2884" s="15"/>
      <c r="I2884" s="62"/>
      <c r="J2884"/>
      <c r="K2884"/>
      <c r="P2884" s="36"/>
    </row>
    <row r="2885" spans="2:16" x14ac:dyDescent="0.2">
      <c r="B2885"/>
      <c r="C2885" s="36"/>
      <c r="D2885" s="93"/>
      <c r="E2885" s="15"/>
      <c r="F2885"/>
      <c r="G2885" s="25"/>
      <c r="H2885" s="15"/>
      <c r="I2885" s="62"/>
      <c r="J2885"/>
      <c r="K2885"/>
      <c r="P2885" s="36"/>
    </row>
    <row r="2886" spans="2:16" x14ac:dyDescent="0.2">
      <c r="B2886"/>
      <c r="C2886" s="36"/>
      <c r="D2886" s="93"/>
      <c r="E2886" s="15"/>
      <c r="F2886"/>
      <c r="G2886" s="25"/>
      <c r="H2886" s="15"/>
      <c r="I2886" s="62"/>
      <c r="J2886"/>
      <c r="K2886"/>
      <c r="P2886" s="36"/>
    </row>
    <row r="2887" spans="2:16" x14ac:dyDescent="0.2">
      <c r="B2887"/>
      <c r="C2887" s="36"/>
      <c r="D2887" s="93"/>
      <c r="E2887" s="15"/>
      <c r="F2887"/>
      <c r="G2887" s="25"/>
      <c r="H2887" s="15"/>
      <c r="I2887" s="62"/>
      <c r="J2887"/>
      <c r="K2887"/>
      <c r="P2887" s="36"/>
    </row>
    <row r="2888" spans="2:16" x14ac:dyDescent="0.2">
      <c r="B2888"/>
      <c r="C2888" s="36"/>
      <c r="D2888" s="93"/>
      <c r="E2888" s="15"/>
      <c r="F2888"/>
      <c r="G2888" s="25"/>
      <c r="H2888" s="15"/>
      <c r="I2888" s="62"/>
      <c r="J2888"/>
      <c r="K2888"/>
      <c r="P2888" s="36"/>
    </row>
    <row r="2889" spans="2:16" x14ac:dyDescent="0.2">
      <c r="B2889"/>
      <c r="C2889" s="36"/>
      <c r="D2889" s="93"/>
      <c r="E2889" s="15"/>
      <c r="F2889"/>
      <c r="G2889" s="25"/>
      <c r="H2889" s="15"/>
      <c r="I2889" s="62"/>
      <c r="J2889"/>
      <c r="K2889"/>
      <c r="P2889" s="36"/>
    </row>
    <row r="2890" spans="2:16" x14ac:dyDescent="0.2">
      <c r="B2890"/>
      <c r="C2890" s="36"/>
      <c r="D2890" s="93"/>
      <c r="E2890" s="15"/>
      <c r="F2890"/>
      <c r="G2890" s="25"/>
      <c r="H2890" s="15"/>
      <c r="I2890" s="62"/>
      <c r="J2890"/>
      <c r="K2890"/>
      <c r="P2890" s="36"/>
    </row>
    <row r="2891" spans="2:16" x14ac:dyDescent="0.2">
      <c r="B2891"/>
      <c r="C2891" s="36"/>
      <c r="D2891" s="93"/>
      <c r="E2891" s="15"/>
      <c r="F2891"/>
      <c r="G2891" s="25"/>
      <c r="H2891" s="15"/>
      <c r="I2891" s="62"/>
      <c r="J2891"/>
      <c r="K2891"/>
      <c r="P2891" s="36"/>
    </row>
    <row r="2892" spans="2:16" x14ac:dyDescent="0.2">
      <c r="B2892"/>
      <c r="C2892" s="36"/>
      <c r="D2892" s="93"/>
      <c r="E2892" s="15"/>
      <c r="F2892"/>
      <c r="G2892" s="25"/>
      <c r="H2892" s="15"/>
      <c r="I2892" s="62"/>
      <c r="J2892"/>
      <c r="K2892"/>
      <c r="P2892" s="36"/>
    </row>
    <row r="2893" spans="2:16" x14ac:dyDescent="0.2">
      <c r="B2893"/>
      <c r="C2893" s="36"/>
      <c r="D2893" s="93"/>
      <c r="E2893" s="15"/>
      <c r="F2893"/>
      <c r="G2893" s="25"/>
      <c r="H2893" s="15"/>
      <c r="I2893" s="62"/>
      <c r="J2893"/>
      <c r="K2893"/>
      <c r="P2893" s="36"/>
    </row>
    <row r="2894" spans="2:16" x14ac:dyDescent="0.2">
      <c r="B2894"/>
      <c r="C2894" s="36"/>
      <c r="D2894" s="93"/>
      <c r="E2894" s="15"/>
      <c r="F2894"/>
      <c r="G2894" s="25"/>
      <c r="H2894" s="15"/>
      <c r="I2894" s="62"/>
      <c r="J2894"/>
      <c r="K2894"/>
      <c r="P2894" s="36"/>
    </row>
    <row r="2895" spans="2:16" x14ac:dyDescent="0.2">
      <c r="B2895"/>
      <c r="C2895" s="36"/>
      <c r="D2895" s="93"/>
      <c r="E2895" s="15"/>
      <c r="F2895"/>
      <c r="G2895" s="25"/>
      <c r="H2895" s="15"/>
      <c r="I2895" s="62"/>
      <c r="J2895"/>
      <c r="K2895"/>
      <c r="P2895" s="36"/>
    </row>
    <row r="2896" spans="2:16" x14ac:dyDescent="0.2">
      <c r="B2896"/>
      <c r="C2896" s="36"/>
      <c r="D2896" s="93"/>
      <c r="E2896" s="15"/>
      <c r="F2896"/>
      <c r="G2896" s="25"/>
      <c r="H2896" s="15"/>
      <c r="I2896" s="62"/>
      <c r="J2896"/>
      <c r="K2896"/>
      <c r="P2896" s="36"/>
    </row>
    <row r="2897" spans="2:16" x14ac:dyDescent="0.2">
      <c r="B2897"/>
      <c r="C2897" s="36"/>
      <c r="D2897" s="93"/>
      <c r="E2897" s="15"/>
      <c r="F2897"/>
      <c r="G2897" s="25"/>
      <c r="H2897" s="15"/>
      <c r="I2897" s="62"/>
      <c r="J2897"/>
      <c r="K2897"/>
      <c r="P2897" s="36"/>
    </row>
    <row r="2898" spans="2:16" x14ac:dyDescent="0.2">
      <c r="B2898"/>
      <c r="C2898" s="36"/>
      <c r="D2898" s="93"/>
      <c r="E2898" s="15"/>
      <c r="F2898"/>
      <c r="G2898" s="25"/>
      <c r="H2898" s="15"/>
      <c r="I2898" s="62"/>
      <c r="J2898"/>
      <c r="K2898"/>
      <c r="P2898" s="36"/>
    </row>
    <row r="2899" spans="2:16" x14ac:dyDescent="0.2">
      <c r="B2899"/>
      <c r="C2899" s="36"/>
      <c r="D2899" s="93"/>
      <c r="E2899" s="15"/>
      <c r="F2899"/>
      <c r="G2899" s="25"/>
      <c r="H2899" s="15"/>
      <c r="I2899" s="62"/>
      <c r="J2899"/>
      <c r="K2899"/>
      <c r="P2899" s="36"/>
    </row>
    <row r="2900" spans="2:16" x14ac:dyDescent="0.2">
      <c r="B2900"/>
      <c r="C2900" s="36"/>
      <c r="D2900" s="93"/>
      <c r="E2900" s="15"/>
      <c r="F2900"/>
      <c r="G2900" s="25"/>
      <c r="H2900" s="15"/>
      <c r="I2900" s="62"/>
      <c r="J2900"/>
      <c r="K2900"/>
      <c r="P2900" s="36"/>
    </row>
    <row r="2901" spans="2:16" x14ac:dyDescent="0.2">
      <c r="B2901"/>
      <c r="C2901" s="36"/>
      <c r="D2901" s="93"/>
      <c r="E2901" s="15"/>
      <c r="F2901"/>
      <c r="G2901" s="25"/>
      <c r="H2901" s="15"/>
      <c r="I2901" s="62"/>
      <c r="J2901"/>
      <c r="K2901"/>
      <c r="P2901" s="36"/>
    </row>
    <row r="2902" spans="2:16" x14ac:dyDescent="0.2">
      <c r="B2902"/>
      <c r="C2902" s="36"/>
      <c r="D2902" s="93"/>
      <c r="E2902" s="15"/>
      <c r="F2902"/>
      <c r="G2902" s="25"/>
      <c r="H2902" s="15"/>
      <c r="I2902" s="62"/>
      <c r="J2902"/>
      <c r="K2902"/>
      <c r="P2902" s="36"/>
    </row>
    <row r="2903" spans="2:16" x14ac:dyDescent="0.2">
      <c r="B2903"/>
      <c r="C2903" s="36"/>
      <c r="D2903" s="93"/>
      <c r="E2903" s="15"/>
      <c r="F2903"/>
      <c r="G2903" s="25"/>
      <c r="H2903" s="15"/>
      <c r="I2903" s="62"/>
      <c r="J2903"/>
      <c r="K2903"/>
      <c r="P2903" s="36"/>
    </row>
    <row r="2904" spans="2:16" x14ac:dyDescent="0.2">
      <c r="B2904"/>
      <c r="C2904" s="36"/>
      <c r="D2904" s="93"/>
      <c r="E2904" s="15"/>
      <c r="F2904"/>
      <c r="G2904" s="25"/>
      <c r="H2904" s="15"/>
      <c r="I2904" s="62"/>
      <c r="J2904"/>
      <c r="K2904"/>
      <c r="P2904" s="36"/>
    </row>
    <row r="2905" spans="2:16" x14ac:dyDescent="0.2">
      <c r="B2905"/>
      <c r="C2905" s="36"/>
      <c r="D2905" s="93"/>
      <c r="E2905" s="15"/>
      <c r="F2905"/>
      <c r="G2905" s="25"/>
      <c r="H2905" s="15"/>
      <c r="I2905" s="62"/>
      <c r="J2905"/>
      <c r="K2905"/>
      <c r="P2905" s="36"/>
    </row>
    <row r="2906" spans="2:16" x14ac:dyDescent="0.2">
      <c r="B2906"/>
      <c r="C2906" s="36"/>
      <c r="D2906" s="93"/>
      <c r="E2906" s="15"/>
      <c r="F2906"/>
      <c r="G2906" s="25"/>
      <c r="H2906" s="15"/>
      <c r="I2906" s="62"/>
      <c r="J2906"/>
      <c r="K2906"/>
      <c r="P2906" s="36"/>
    </row>
    <row r="2907" spans="2:16" x14ac:dyDescent="0.2">
      <c r="B2907"/>
      <c r="C2907" s="36"/>
      <c r="D2907" s="93"/>
      <c r="E2907" s="15"/>
      <c r="F2907"/>
      <c r="G2907" s="25"/>
      <c r="H2907" s="15"/>
      <c r="I2907" s="62"/>
      <c r="J2907"/>
      <c r="K2907"/>
      <c r="P2907" s="36"/>
    </row>
    <row r="2908" spans="2:16" x14ac:dyDescent="0.2">
      <c r="B2908"/>
      <c r="C2908" s="36"/>
      <c r="D2908" s="93"/>
      <c r="E2908" s="15"/>
      <c r="F2908"/>
      <c r="G2908" s="25"/>
      <c r="H2908" s="15"/>
      <c r="I2908" s="62"/>
      <c r="J2908"/>
      <c r="K2908"/>
      <c r="P2908" s="36"/>
    </row>
    <row r="2909" spans="2:16" x14ac:dyDescent="0.2">
      <c r="B2909"/>
      <c r="C2909" s="36"/>
      <c r="D2909" s="93"/>
      <c r="E2909" s="15"/>
      <c r="F2909"/>
      <c r="G2909" s="25"/>
      <c r="H2909" s="15"/>
      <c r="I2909" s="62"/>
      <c r="J2909"/>
      <c r="K2909"/>
      <c r="P2909" s="36"/>
    </row>
    <row r="2910" spans="2:16" x14ac:dyDescent="0.2">
      <c r="B2910"/>
      <c r="C2910" s="36"/>
      <c r="D2910" s="93"/>
      <c r="E2910" s="15"/>
      <c r="F2910"/>
      <c r="G2910" s="25"/>
      <c r="H2910" s="15"/>
      <c r="I2910" s="62"/>
      <c r="J2910"/>
      <c r="K2910"/>
      <c r="P2910" s="36"/>
    </row>
    <row r="2911" spans="2:16" x14ac:dyDescent="0.2">
      <c r="B2911"/>
      <c r="C2911" s="36"/>
      <c r="D2911" s="93"/>
      <c r="E2911" s="15"/>
      <c r="F2911"/>
      <c r="G2911" s="25"/>
      <c r="H2911" s="15"/>
      <c r="I2911" s="62"/>
      <c r="J2911"/>
      <c r="K2911"/>
      <c r="P2911" s="36"/>
    </row>
    <row r="2912" spans="2:16" x14ac:dyDescent="0.2">
      <c r="B2912"/>
      <c r="C2912" s="36"/>
      <c r="D2912" s="93"/>
      <c r="E2912" s="15"/>
      <c r="F2912"/>
      <c r="G2912" s="25"/>
      <c r="H2912" s="15"/>
      <c r="I2912" s="62"/>
      <c r="J2912"/>
      <c r="K2912"/>
      <c r="P2912" s="36"/>
    </row>
    <row r="2913" spans="2:16" x14ac:dyDescent="0.2">
      <c r="B2913"/>
      <c r="C2913" s="36"/>
      <c r="D2913" s="93"/>
      <c r="E2913" s="15"/>
      <c r="F2913"/>
      <c r="G2913" s="25"/>
      <c r="H2913" s="15"/>
      <c r="I2913" s="62"/>
      <c r="J2913"/>
      <c r="K2913"/>
      <c r="P2913" s="36"/>
    </row>
    <row r="2914" spans="2:16" x14ac:dyDescent="0.2">
      <c r="B2914"/>
      <c r="C2914" s="36"/>
      <c r="D2914" s="93"/>
      <c r="E2914" s="15"/>
      <c r="F2914"/>
      <c r="G2914" s="25"/>
      <c r="H2914" s="15"/>
      <c r="I2914" s="62"/>
      <c r="J2914"/>
      <c r="K2914"/>
      <c r="P2914" s="36"/>
    </row>
    <row r="2915" spans="2:16" x14ac:dyDescent="0.2">
      <c r="B2915"/>
      <c r="C2915" s="36"/>
      <c r="D2915" s="93"/>
      <c r="E2915" s="15"/>
      <c r="F2915"/>
      <c r="G2915" s="25"/>
      <c r="H2915" s="15"/>
      <c r="I2915" s="62"/>
      <c r="J2915"/>
      <c r="K2915"/>
      <c r="P2915" s="36"/>
    </row>
    <row r="2916" spans="2:16" x14ac:dyDescent="0.2">
      <c r="B2916"/>
      <c r="C2916" s="36"/>
      <c r="D2916" s="93"/>
      <c r="E2916" s="15"/>
      <c r="F2916"/>
      <c r="G2916" s="25"/>
      <c r="H2916" s="15"/>
      <c r="I2916" s="62"/>
      <c r="J2916"/>
      <c r="K2916"/>
      <c r="P2916" s="36"/>
    </row>
    <row r="2917" spans="2:16" x14ac:dyDescent="0.2">
      <c r="B2917"/>
      <c r="C2917" s="36"/>
      <c r="D2917" s="93"/>
      <c r="E2917" s="15"/>
      <c r="F2917"/>
      <c r="G2917" s="25"/>
      <c r="H2917" s="15"/>
      <c r="I2917" s="62"/>
      <c r="J2917"/>
      <c r="K2917"/>
      <c r="P2917" s="36"/>
    </row>
    <row r="2918" spans="2:16" x14ac:dyDescent="0.2">
      <c r="B2918"/>
      <c r="C2918" s="36"/>
      <c r="D2918" s="93"/>
      <c r="E2918" s="15"/>
      <c r="F2918"/>
      <c r="G2918" s="25"/>
      <c r="H2918" s="15"/>
      <c r="I2918" s="62"/>
      <c r="J2918"/>
      <c r="K2918"/>
      <c r="P2918" s="36"/>
    </row>
    <row r="2919" spans="2:16" x14ac:dyDescent="0.2">
      <c r="B2919"/>
      <c r="C2919" s="36"/>
      <c r="D2919" s="93"/>
      <c r="E2919" s="15"/>
      <c r="F2919"/>
      <c r="G2919" s="25"/>
      <c r="H2919" s="15"/>
      <c r="I2919" s="62"/>
      <c r="J2919"/>
      <c r="K2919"/>
      <c r="P2919" s="36"/>
    </row>
    <row r="2920" spans="2:16" x14ac:dyDescent="0.2">
      <c r="B2920"/>
      <c r="C2920" s="36"/>
      <c r="D2920" s="93"/>
      <c r="E2920" s="15"/>
      <c r="F2920"/>
      <c r="G2920" s="25"/>
      <c r="H2920" s="15"/>
      <c r="I2920" s="62"/>
      <c r="J2920"/>
      <c r="K2920"/>
      <c r="P2920" s="36"/>
    </row>
    <row r="2921" spans="2:16" x14ac:dyDescent="0.2">
      <c r="B2921"/>
      <c r="C2921" s="36"/>
      <c r="D2921" s="93"/>
      <c r="E2921" s="15"/>
      <c r="F2921"/>
      <c r="G2921" s="25"/>
      <c r="H2921" s="15"/>
      <c r="I2921" s="62"/>
      <c r="J2921"/>
      <c r="K2921"/>
      <c r="P2921" s="36"/>
    </row>
    <row r="2922" spans="2:16" x14ac:dyDescent="0.2">
      <c r="B2922"/>
      <c r="C2922" s="36"/>
      <c r="D2922" s="93"/>
      <c r="E2922" s="15"/>
      <c r="F2922"/>
      <c r="G2922" s="25"/>
      <c r="H2922" s="15"/>
      <c r="I2922" s="62"/>
      <c r="J2922"/>
      <c r="K2922"/>
      <c r="P2922" s="36"/>
    </row>
    <row r="2923" spans="2:16" x14ac:dyDescent="0.2">
      <c r="B2923"/>
      <c r="C2923" s="36"/>
      <c r="D2923" s="93"/>
      <c r="E2923" s="15"/>
      <c r="F2923"/>
      <c r="G2923" s="25"/>
      <c r="H2923" s="15"/>
      <c r="I2923" s="62"/>
      <c r="J2923"/>
      <c r="K2923"/>
      <c r="P2923" s="36"/>
    </row>
    <row r="2924" spans="2:16" x14ac:dyDescent="0.2">
      <c r="B2924"/>
      <c r="C2924" s="36"/>
      <c r="D2924" s="93"/>
      <c r="E2924" s="15"/>
      <c r="F2924"/>
      <c r="G2924" s="25"/>
      <c r="H2924" s="15"/>
      <c r="I2924" s="62"/>
      <c r="J2924"/>
      <c r="K2924"/>
      <c r="P2924" s="36"/>
    </row>
    <row r="2925" spans="2:16" x14ac:dyDescent="0.2">
      <c r="B2925"/>
      <c r="C2925" s="36"/>
      <c r="D2925" s="93"/>
      <c r="E2925" s="15"/>
      <c r="F2925"/>
      <c r="G2925" s="25"/>
      <c r="H2925" s="15"/>
      <c r="I2925" s="62"/>
      <c r="J2925"/>
      <c r="K2925"/>
      <c r="P2925" s="36"/>
    </row>
    <row r="2926" spans="2:16" x14ac:dyDescent="0.2">
      <c r="B2926"/>
      <c r="C2926" s="36"/>
      <c r="D2926" s="93"/>
      <c r="E2926" s="15"/>
      <c r="F2926"/>
      <c r="G2926" s="25"/>
      <c r="H2926" s="15"/>
      <c r="I2926" s="62"/>
      <c r="J2926"/>
      <c r="K2926"/>
      <c r="P2926" s="36"/>
    </row>
    <row r="2927" spans="2:16" x14ac:dyDescent="0.2">
      <c r="B2927"/>
      <c r="C2927" s="36"/>
      <c r="D2927" s="93"/>
      <c r="E2927" s="15"/>
      <c r="F2927"/>
      <c r="G2927" s="25"/>
      <c r="H2927" s="15"/>
      <c r="I2927" s="62"/>
      <c r="J2927"/>
      <c r="K2927"/>
      <c r="P2927" s="36"/>
    </row>
    <row r="2928" spans="2:16" x14ac:dyDescent="0.2">
      <c r="B2928"/>
      <c r="C2928" s="36"/>
      <c r="D2928" s="93"/>
      <c r="E2928" s="15"/>
      <c r="F2928"/>
      <c r="G2928" s="25"/>
      <c r="H2928" s="15"/>
      <c r="I2928" s="62"/>
      <c r="J2928"/>
      <c r="K2928"/>
      <c r="P2928" s="36"/>
    </row>
    <row r="2929" spans="2:16" x14ac:dyDescent="0.2">
      <c r="B2929"/>
      <c r="C2929" s="36"/>
      <c r="D2929" s="93"/>
      <c r="E2929" s="15"/>
      <c r="F2929"/>
      <c r="G2929" s="25"/>
      <c r="H2929" s="15"/>
      <c r="I2929" s="62"/>
      <c r="J2929"/>
      <c r="K2929"/>
      <c r="P2929" s="36"/>
    </row>
    <row r="2930" spans="2:16" x14ac:dyDescent="0.2">
      <c r="B2930"/>
      <c r="C2930" s="36"/>
      <c r="D2930" s="93"/>
      <c r="E2930" s="15"/>
      <c r="F2930"/>
      <c r="G2930" s="25"/>
      <c r="H2930" s="15"/>
      <c r="I2930" s="62"/>
      <c r="J2930"/>
      <c r="K2930"/>
      <c r="P2930" s="36"/>
    </row>
    <row r="2931" spans="2:16" x14ac:dyDescent="0.2">
      <c r="B2931"/>
      <c r="C2931" s="36"/>
      <c r="D2931" s="93"/>
      <c r="E2931" s="15"/>
      <c r="F2931"/>
      <c r="G2931" s="25"/>
      <c r="H2931" s="15"/>
      <c r="I2931" s="62"/>
      <c r="J2931"/>
      <c r="K2931"/>
      <c r="P2931" s="36"/>
    </row>
    <row r="2932" spans="2:16" x14ac:dyDescent="0.2">
      <c r="B2932"/>
      <c r="C2932" s="36"/>
      <c r="D2932" s="93"/>
      <c r="E2932" s="15"/>
      <c r="F2932"/>
      <c r="G2932" s="25"/>
      <c r="H2932" s="15"/>
      <c r="I2932" s="62"/>
      <c r="J2932"/>
      <c r="K2932"/>
      <c r="P2932" s="36"/>
    </row>
    <row r="2933" spans="2:16" x14ac:dyDescent="0.2">
      <c r="B2933"/>
      <c r="C2933" s="36"/>
      <c r="D2933" s="93"/>
      <c r="E2933" s="15"/>
      <c r="F2933"/>
      <c r="G2933" s="25"/>
      <c r="H2933" s="15"/>
      <c r="I2933" s="62"/>
      <c r="J2933"/>
      <c r="K2933"/>
      <c r="P2933" s="36"/>
    </row>
    <row r="2934" spans="2:16" x14ac:dyDescent="0.2">
      <c r="B2934"/>
      <c r="C2934" s="36"/>
      <c r="D2934" s="93"/>
      <c r="E2934" s="15"/>
      <c r="F2934"/>
      <c r="G2934" s="25"/>
      <c r="H2934" s="15"/>
      <c r="I2934" s="62"/>
      <c r="J2934"/>
      <c r="K2934"/>
      <c r="P2934" s="36"/>
    </row>
    <row r="2935" spans="2:16" x14ac:dyDescent="0.2">
      <c r="B2935"/>
      <c r="C2935" s="36"/>
      <c r="D2935" s="93"/>
      <c r="E2935" s="15"/>
      <c r="F2935"/>
      <c r="G2935" s="25"/>
      <c r="H2935" s="15"/>
      <c r="I2935" s="62"/>
      <c r="J2935"/>
      <c r="K2935"/>
      <c r="P2935" s="36"/>
    </row>
    <row r="2936" spans="2:16" x14ac:dyDescent="0.2">
      <c r="B2936"/>
      <c r="C2936" s="36"/>
      <c r="D2936" s="93"/>
      <c r="E2936" s="15"/>
      <c r="F2936"/>
      <c r="G2936" s="25"/>
      <c r="H2936" s="15"/>
      <c r="I2936" s="62"/>
      <c r="J2936"/>
      <c r="K2936"/>
      <c r="P2936" s="36"/>
    </row>
    <row r="2937" spans="2:16" x14ac:dyDescent="0.2">
      <c r="B2937"/>
      <c r="C2937" s="36"/>
      <c r="D2937" s="93"/>
      <c r="E2937" s="15"/>
      <c r="F2937"/>
      <c r="G2937" s="25"/>
      <c r="H2937" s="15"/>
      <c r="I2937" s="62"/>
      <c r="J2937"/>
      <c r="K2937"/>
      <c r="P2937" s="36"/>
    </row>
    <row r="2938" spans="2:16" x14ac:dyDescent="0.2">
      <c r="B2938"/>
      <c r="C2938" s="36"/>
      <c r="D2938" s="93"/>
      <c r="E2938" s="15"/>
      <c r="F2938"/>
      <c r="G2938" s="25"/>
      <c r="H2938" s="15"/>
      <c r="I2938" s="62"/>
      <c r="J2938"/>
      <c r="K2938"/>
      <c r="P2938" s="36"/>
    </row>
    <row r="2939" spans="2:16" x14ac:dyDescent="0.2">
      <c r="B2939"/>
      <c r="C2939" s="36"/>
      <c r="D2939" s="93"/>
      <c r="E2939" s="15"/>
      <c r="F2939"/>
      <c r="G2939" s="25"/>
      <c r="H2939" s="15"/>
      <c r="I2939" s="62"/>
      <c r="J2939"/>
      <c r="K2939"/>
      <c r="P2939" s="36"/>
    </row>
    <row r="2940" spans="2:16" x14ac:dyDescent="0.2">
      <c r="B2940"/>
      <c r="C2940" s="36"/>
      <c r="D2940" s="93"/>
      <c r="E2940" s="15"/>
      <c r="F2940"/>
      <c r="G2940" s="25"/>
      <c r="H2940" s="15"/>
      <c r="I2940" s="62"/>
      <c r="J2940"/>
      <c r="K2940"/>
      <c r="P2940" s="36"/>
    </row>
    <row r="2941" spans="2:16" x14ac:dyDescent="0.2">
      <c r="B2941"/>
      <c r="C2941" s="36"/>
      <c r="D2941" s="93"/>
      <c r="E2941" s="15"/>
      <c r="F2941"/>
      <c r="G2941" s="25"/>
      <c r="H2941" s="15"/>
      <c r="I2941" s="62"/>
      <c r="J2941"/>
      <c r="K2941"/>
      <c r="P2941" s="36"/>
    </row>
    <row r="2942" spans="2:16" x14ac:dyDescent="0.2">
      <c r="B2942"/>
      <c r="C2942" s="36"/>
      <c r="D2942" s="93"/>
      <c r="E2942" s="15"/>
      <c r="F2942"/>
      <c r="G2942" s="25"/>
      <c r="H2942" s="15"/>
      <c r="I2942" s="62"/>
      <c r="J2942"/>
      <c r="K2942"/>
      <c r="P2942" s="36"/>
    </row>
    <row r="2943" spans="2:16" x14ac:dyDescent="0.2">
      <c r="B2943"/>
      <c r="C2943" s="36"/>
      <c r="D2943" s="93"/>
      <c r="E2943" s="15"/>
      <c r="F2943"/>
      <c r="G2943" s="25"/>
      <c r="H2943" s="15"/>
      <c r="I2943" s="62"/>
      <c r="J2943"/>
      <c r="K2943"/>
      <c r="P2943" s="36"/>
    </row>
    <row r="2944" spans="2:16" x14ac:dyDescent="0.2">
      <c r="B2944"/>
      <c r="C2944" s="36"/>
      <c r="D2944" s="93"/>
      <c r="E2944" s="15"/>
      <c r="F2944"/>
      <c r="G2944" s="25"/>
      <c r="H2944" s="15"/>
      <c r="I2944" s="62"/>
      <c r="J2944"/>
      <c r="K2944"/>
      <c r="P2944" s="36"/>
    </row>
    <row r="2945" spans="2:16" x14ac:dyDescent="0.2">
      <c r="B2945"/>
      <c r="C2945" s="36"/>
      <c r="D2945" s="93"/>
      <c r="E2945" s="15"/>
      <c r="F2945"/>
      <c r="G2945" s="25"/>
      <c r="H2945" s="15"/>
      <c r="I2945" s="62"/>
      <c r="J2945"/>
      <c r="K2945"/>
      <c r="P2945" s="36"/>
    </row>
    <row r="2946" spans="2:16" x14ac:dyDescent="0.2">
      <c r="B2946"/>
      <c r="C2946" s="36"/>
      <c r="D2946" s="93"/>
      <c r="E2946" s="15"/>
      <c r="F2946"/>
      <c r="G2946" s="25"/>
      <c r="H2946" s="15"/>
      <c r="I2946" s="62"/>
      <c r="J2946"/>
      <c r="K2946"/>
      <c r="P2946" s="36"/>
    </row>
    <row r="2947" spans="2:16" x14ac:dyDescent="0.2">
      <c r="B2947"/>
      <c r="C2947" s="36"/>
      <c r="D2947" s="93"/>
      <c r="E2947" s="15"/>
      <c r="F2947"/>
      <c r="G2947" s="25"/>
      <c r="H2947" s="15"/>
      <c r="I2947" s="62"/>
      <c r="J2947"/>
      <c r="K2947"/>
      <c r="P2947" s="36"/>
    </row>
    <row r="2948" spans="2:16" x14ac:dyDescent="0.2">
      <c r="B2948"/>
      <c r="C2948" s="36"/>
      <c r="D2948" s="93"/>
      <c r="E2948" s="15"/>
      <c r="F2948"/>
      <c r="G2948" s="25"/>
      <c r="H2948" s="15"/>
      <c r="I2948" s="62"/>
      <c r="J2948"/>
      <c r="K2948"/>
      <c r="P2948" s="36"/>
    </row>
    <row r="2949" spans="2:16" x14ac:dyDescent="0.2">
      <c r="B2949"/>
      <c r="C2949" s="36"/>
      <c r="D2949" s="93"/>
      <c r="E2949" s="15"/>
      <c r="F2949"/>
      <c r="G2949" s="25"/>
      <c r="H2949" s="15"/>
      <c r="I2949" s="62"/>
      <c r="J2949"/>
      <c r="K2949"/>
      <c r="P2949" s="36"/>
    </row>
    <row r="2950" spans="2:16" x14ac:dyDescent="0.2">
      <c r="B2950"/>
      <c r="C2950" s="36"/>
      <c r="D2950" s="93"/>
      <c r="E2950" s="15"/>
      <c r="F2950"/>
      <c r="G2950" s="25"/>
      <c r="H2950" s="15"/>
      <c r="I2950" s="62"/>
      <c r="J2950"/>
      <c r="K2950"/>
      <c r="P2950" s="36"/>
    </row>
    <row r="2951" spans="2:16" x14ac:dyDescent="0.2">
      <c r="B2951"/>
      <c r="C2951" s="36"/>
      <c r="D2951" s="93"/>
      <c r="E2951" s="15"/>
      <c r="F2951"/>
      <c r="G2951" s="25"/>
      <c r="H2951" s="15"/>
      <c r="I2951" s="62"/>
      <c r="J2951"/>
      <c r="K2951"/>
      <c r="P2951" s="36"/>
    </row>
    <row r="2952" spans="2:16" x14ac:dyDescent="0.2">
      <c r="B2952"/>
      <c r="C2952" s="36"/>
      <c r="D2952" s="93"/>
      <c r="E2952" s="15"/>
      <c r="F2952"/>
      <c r="G2952" s="25"/>
      <c r="H2952" s="15"/>
      <c r="I2952" s="62"/>
      <c r="J2952"/>
      <c r="K2952"/>
      <c r="P2952" s="36"/>
    </row>
    <row r="2953" spans="2:16" x14ac:dyDescent="0.2">
      <c r="B2953"/>
      <c r="C2953" s="36"/>
      <c r="D2953" s="93"/>
      <c r="E2953" s="15"/>
      <c r="F2953"/>
      <c r="G2953" s="25"/>
      <c r="H2953" s="15"/>
      <c r="I2953" s="62"/>
      <c r="J2953"/>
      <c r="K2953"/>
      <c r="P2953" s="36"/>
    </row>
    <row r="2954" spans="2:16" x14ac:dyDescent="0.2">
      <c r="B2954"/>
      <c r="C2954" s="36"/>
      <c r="D2954" s="93"/>
      <c r="E2954" s="15"/>
      <c r="F2954"/>
      <c r="G2954" s="25"/>
      <c r="H2954" s="15"/>
      <c r="I2954" s="62"/>
      <c r="J2954"/>
      <c r="K2954"/>
      <c r="P2954" s="36"/>
    </row>
    <row r="2955" spans="2:16" x14ac:dyDescent="0.2">
      <c r="B2955"/>
      <c r="C2955" s="36"/>
      <c r="D2955" s="93"/>
      <c r="E2955" s="15"/>
      <c r="F2955"/>
      <c r="G2955" s="25"/>
      <c r="H2955" s="15"/>
      <c r="I2955" s="62"/>
      <c r="J2955"/>
      <c r="K2955"/>
      <c r="P2955" s="36"/>
    </row>
    <row r="2956" spans="2:16" x14ac:dyDescent="0.2">
      <c r="B2956"/>
      <c r="C2956" s="36"/>
      <c r="D2956" s="93"/>
      <c r="E2956" s="15"/>
      <c r="F2956"/>
      <c r="G2956" s="25"/>
      <c r="H2956" s="15"/>
      <c r="I2956" s="62"/>
      <c r="J2956"/>
      <c r="K2956"/>
      <c r="P2956" s="36"/>
    </row>
    <row r="2957" spans="2:16" x14ac:dyDescent="0.2">
      <c r="B2957"/>
      <c r="C2957" s="36"/>
      <c r="D2957" s="93"/>
      <c r="E2957" s="15"/>
      <c r="F2957"/>
      <c r="G2957" s="25"/>
      <c r="H2957" s="15"/>
      <c r="I2957" s="62"/>
      <c r="J2957"/>
      <c r="K2957"/>
      <c r="P2957" s="36"/>
    </row>
    <row r="2958" spans="2:16" x14ac:dyDescent="0.2">
      <c r="B2958"/>
      <c r="C2958" s="36"/>
      <c r="D2958" s="93"/>
      <c r="E2958" s="15"/>
      <c r="F2958"/>
      <c r="G2958" s="25"/>
      <c r="H2958" s="15"/>
      <c r="I2958" s="62"/>
      <c r="J2958"/>
      <c r="K2958"/>
      <c r="P2958" s="36"/>
    </row>
    <row r="2959" spans="2:16" x14ac:dyDescent="0.2">
      <c r="B2959"/>
      <c r="C2959" s="36"/>
      <c r="D2959" s="93"/>
      <c r="E2959" s="15"/>
      <c r="F2959"/>
      <c r="G2959" s="25"/>
      <c r="H2959" s="15"/>
      <c r="I2959" s="62"/>
      <c r="J2959"/>
      <c r="K2959"/>
      <c r="P2959" s="36"/>
    </row>
    <row r="2960" spans="2:16" x14ac:dyDescent="0.2">
      <c r="B2960"/>
      <c r="C2960" s="36"/>
      <c r="D2960" s="93"/>
      <c r="E2960" s="15"/>
      <c r="F2960"/>
      <c r="G2960" s="25"/>
      <c r="H2960" s="15"/>
      <c r="I2960" s="62"/>
      <c r="J2960"/>
      <c r="K2960"/>
      <c r="P2960" s="36"/>
    </row>
    <row r="2961" spans="2:16" x14ac:dyDescent="0.2">
      <c r="B2961"/>
      <c r="C2961" s="36"/>
      <c r="D2961" s="93"/>
      <c r="E2961" s="15"/>
      <c r="F2961"/>
      <c r="G2961" s="25"/>
      <c r="H2961" s="15"/>
      <c r="I2961" s="62"/>
      <c r="J2961"/>
      <c r="K2961"/>
      <c r="P2961" s="36"/>
    </row>
    <row r="2962" spans="2:16" x14ac:dyDescent="0.2">
      <c r="B2962"/>
      <c r="C2962" s="36"/>
      <c r="D2962" s="93"/>
      <c r="E2962" s="15"/>
      <c r="F2962"/>
      <c r="G2962" s="25"/>
      <c r="H2962" s="15"/>
      <c r="I2962" s="62"/>
      <c r="J2962"/>
      <c r="K2962"/>
      <c r="P2962" s="36"/>
    </row>
    <row r="2963" spans="2:16" x14ac:dyDescent="0.2">
      <c r="B2963"/>
      <c r="C2963" s="36"/>
      <c r="D2963" s="93"/>
      <c r="E2963" s="15"/>
      <c r="F2963"/>
      <c r="G2963" s="25"/>
      <c r="H2963" s="15"/>
      <c r="I2963" s="62"/>
      <c r="J2963"/>
      <c r="K2963"/>
      <c r="P2963" s="36"/>
    </row>
    <row r="2964" spans="2:16" x14ac:dyDescent="0.2">
      <c r="B2964"/>
      <c r="C2964" s="36"/>
      <c r="D2964" s="93"/>
      <c r="E2964" s="15"/>
      <c r="F2964"/>
      <c r="G2964" s="25"/>
      <c r="H2964" s="15"/>
      <c r="I2964" s="62"/>
      <c r="J2964"/>
      <c r="K2964"/>
      <c r="P2964" s="36"/>
    </row>
    <row r="2965" spans="2:16" x14ac:dyDescent="0.2">
      <c r="B2965"/>
      <c r="C2965" s="36"/>
      <c r="D2965" s="93"/>
      <c r="E2965" s="15"/>
      <c r="F2965"/>
      <c r="G2965" s="25"/>
      <c r="H2965" s="15"/>
      <c r="I2965" s="62"/>
      <c r="J2965"/>
      <c r="K2965"/>
      <c r="P2965" s="36"/>
    </row>
    <row r="2966" spans="2:16" x14ac:dyDescent="0.2">
      <c r="B2966"/>
      <c r="C2966" s="36"/>
      <c r="D2966" s="93"/>
      <c r="E2966" s="15"/>
      <c r="F2966"/>
      <c r="G2966" s="25"/>
      <c r="H2966" s="15"/>
      <c r="I2966" s="62"/>
      <c r="J2966"/>
      <c r="K2966"/>
      <c r="P2966" s="36"/>
    </row>
    <row r="2967" spans="2:16" x14ac:dyDescent="0.2">
      <c r="B2967"/>
      <c r="C2967" s="36"/>
      <c r="D2967" s="93"/>
      <c r="E2967" s="15"/>
      <c r="F2967"/>
      <c r="G2967" s="25"/>
      <c r="H2967" s="15"/>
      <c r="I2967" s="62"/>
      <c r="J2967"/>
      <c r="K2967"/>
      <c r="P2967" s="36"/>
    </row>
    <row r="2968" spans="2:16" x14ac:dyDescent="0.2">
      <c r="B2968"/>
      <c r="C2968" s="36"/>
      <c r="D2968" s="93"/>
      <c r="E2968" s="15"/>
      <c r="F2968"/>
      <c r="G2968" s="25"/>
      <c r="H2968" s="15"/>
      <c r="I2968" s="62"/>
      <c r="J2968"/>
      <c r="K2968"/>
      <c r="P2968" s="36"/>
    </row>
    <row r="2969" spans="2:16" x14ac:dyDescent="0.2">
      <c r="B2969"/>
      <c r="C2969" s="36"/>
      <c r="D2969" s="93"/>
      <c r="E2969" s="15"/>
      <c r="F2969"/>
      <c r="G2969" s="25"/>
      <c r="H2969" s="15"/>
      <c r="I2969" s="62"/>
      <c r="J2969"/>
      <c r="K2969"/>
      <c r="P2969" s="36"/>
    </row>
    <row r="2970" spans="2:16" x14ac:dyDescent="0.2">
      <c r="B2970"/>
      <c r="C2970" s="36"/>
      <c r="D2970" s="93"/>
      <c r="E2970" s="15"/>
      <c r="F2970"/>
      <c r="G2970" s="25"/>
      <c r="H2970" s="15"/>
      <c r="I2970" s="62"/>
      <c r="J2970"/>
      <c r="K2970"/>
      <c r="P2970" s="36"/>
    </row>
    <row r="2971" spans="2:16" x14ac:dyDescent="0.2">
      <c r="B2971"/>
      <c r="C2971" s="36"/>
      <c r="D2971" s="93"/>
      <c r="E2971" s="15"/>
      <c r="F2971"/>
      <c r="G2971" s="25"/>
      <c r="H2971" s="15"/>
      <c r="I2971" s="62"/>
      <c r="J2971"/>
      <c r="K2971"/>
      <c r="P2971" s="36"/>
    </row>
    <row r="2972" spans="2:16" x14ac:dyDescent="0.2">
      <c r="B2972"/>
      <c r="C2972" s="36"/>
      <c r="D2972" s="93"/>
      <c r="E2972" s="15"/>
      <c r="F2972"/>
      <c r="G2972" s="25"/>
      <c r="H2972" s="15"/>
      <c r="I2972" s="62"/>
      <c r="J2972"/>
      <c r="K2972"/>
      <c r="P2972" s="36"/>
    </row>
    <row r="2973" spans="2:16" x14ac:dyDescent="0.2">
      <c r="B2973"/>
      <c r="C2973" s="36"/>
      <c r="D2973" s="93"/>
      <c r="E2973" s="15"/>
      <c r="F2973"/>
      <c r="G2973" s="25"/>
      <c r="H2973" s="15"/>
      <c r="I2973" s="62"/>
      <c r="J2973"/>
      <c r="K2973"/>
      <c r="P2973" s="36"/>
    </row>
    <row r="2974" spans="2:16" x14ac:dyDescent="0.2">
      <c r="B2974"/>
      <c r="C2974" s="36"/>
      <c r="D2974" s="93"/>
      <c r="E2974" s="15"/>
      <c r="F2974"/>
      <c r="G2974" s="25"/>
      <c r="H2974" s="15"/>
      <c r="I2974" s="62"/>
      <c r="J2974"/>
      <c r="K2974"/>
      <c r="P2974" s="36"/>
    </row>
    <row r="2975" spans="2:16" x14ac:dyDescent="0.2">
      <c r="B2975"/>
      <c r="C2975" s="36"/>
      <c r="D2975" s="93"/>
      <c r="E2975" s="15"/>
      <c r="F2975"/>
      <c r="G2975" s="25"/>
      <c r="H2975" s="15"/>
      <c r="I2975" s="62"/>
      <c r="J2975"/>
      <c r="K2975"/>
      <c r="P2975" s="36"/>
    </row>
    <row r="2976" spans="2:16" x14ac:dyDescent="0.2">
      <c r="B2976"/>
      <c r="C2976" s="36"/>
      <c r="D2976" s="93"/>
      <c r="E2976" s="15"/>
      <c r="F2976"/>
      <c r="G2976" s="25"/>
      <c r="H2976" s="15"/>
      <c r="I2976" s="62"/>
      <c r="J2976"/>
      <c r="K2976"/>
      <c r="P2976" s="36"/>
    </row>
    <row r="2977" spans="2:16" x14ac:dyDescent="0.2">
      <c r="B2977"/>
      <c r="C2977" s="36"/>
      <c r="D2977" s="93"/>
      <c r="E2977" s="15"/>
      <c r="F2977"/>
      <c r="G2977" s="25"/>
      <c r="H2977" s="15"/>
      <c r="I2977" s="62"/>
      <c r="J2977"/>
      <c r="K2977"/>
      <c r="P2977" s="36"/>
    </row>
    <row r="2978" spans="2:16" x14ac:dyDescent="0.2">
      <c r="B2978"/>
      <c r="C2978" s="36"/>
      <c r="D2978" s="93"/>
      <c r="E2978" s="15"/>
      <c r="F2978"/>
      <c r="G2978" s="25"/>
      <c r="H2978" s="15"/>
      <c r="I2978" s="62"/>
      <c r="J2978"/>
      <c r="K2978"/>
      <c r="P2978" s="36"/>
    </row>
    <row r="2979" spans="2:16" x14ac:dyDescent="0.2">
      <c r="B2979"/>
      <c r="C2979" s="36"/>
      <c r="D2979" s="93"/>
      <c r="E2979" s="15"/>
      <c r="F2979"/>
      <c r="G2979" s="25"/>
      <c r="H2979" s="15"/>
      <c r="I2979" s="62"/>
      <c r="J2979"/>
      <c r="K2979"/>
      <c r="P2979" s="36"/>
    </row>
    <row r="2980" spans="2:16" x14ac:dyDescent="0.2">
      <c r="B2980"/>
      <c r="C2980" s="36"/>
      <c r="D2980" s="93"/>
      <c r="E2980" s="15"/>
      <c r="F2980"/>
      <c r="G2980" s="25"/>
      <c r="H2980" s="15"/>
      <c r="I2980" s="62"/>
      <c r="J2980"/>
      <c r="K2980"/>
      <c r="P2980" s="36"/>
    </row>
    <row r="2981" spans="2:16" x14ac:dyDescent="0.2">
      <c r="B2981"/>
      <c r="C2981" s="36"/>
      <c r="D2981" s="93"/>
      <c r="E2981" s="15"/>
      <c r="F2981"/>
      <c r="G2981" s="25"/>
      <c r="H2981" s="15"/>
      <c r="I2981" s="62"/>
      <c r="J2981"/>
      <c r="K2981"/>
      <c r="P2981" s="36"/>
    </row>
    <row r="2982" spans="2:16" x14ac:dyDescent="0.2">
      <c r="B2982"/>
      <c r="C2982" s="36"/>
      <c r="D2982" s="93"/>
      <c r="E2982" s="15"/>
      <c r="F2982"/>
      <c r="G2982" s="25"/>
      <c r="H2982" s="15"/>
      <c r="I2982" s="62"/>
      <c r="J2982"/>
      <c r="K2982"/>
      <c r="P2982" s="36"/>
    </row>
    <row r="2983" spans="2:16" x14ac:dyDescent="0.2">
      <c r="B2983"/>
      <c r="C2983" s="36"/>
      <c r="D2983" s="93"/>
      <c r="E2983" s="15"/>
      <c r="F2983"/>
      <c r="G2983" s="25"/>
      <c r="H2983" s="15"/>
      <c r="I2983" s="62"/>
      <c r="J2983"/>
      <c r="K2983"/>
      <c r="P2983" s="36"/>
    </row>
    <row r="2984" spans="2:16" x14ac:dyDescent="0.2">
      <c r="B2984"/>
      <c r="C2984" s="36"/>
      <c r="D2984" s="93"/>
      <c r="E2984" s="15"/>
      <c r="F2984"/>
      <c r="G2984" s="25"/>
      <c r="H2984" s="15"/>
      <c r="I2984" s="62"/>
      <c r="J2984"/>
      <c r="K2984"/>
      <c r="P2984" s="36"/>
    </row>
    <row r="2985" spans="2:16" x14ac:dyDescent="0.2">
      <c r="B2985"/>
      <c r="C2985" s="36"/>
      <c r="D2985" s="93"/>
      <c r="E2985" s="15"/>
      <c r="F2985"/>
      <c r="G2985" s="25"/>
      <c r="H2985" s="15"/>
      <c r="I2985" s="62"/>
      <c r="J2985"/>
      <c r="K2985"/>
      <c r="P2985" s="36"/>
    </row>
    <row r="2986" spans="2:16" x14ac:dyDescent="0.2">
      <c r="B2986"/>
      <c r="C2986" s="36"/>
      <c r="D2986" s="93"/>
      <c r="E2986" s="15"/>
      <c r="F2986"/>
      <c r="G2986" s="25"/>
      <c r="H2986" s="15"/>
      <c r="I2986" s="62"/>
      <c r="J2986"/>
      <c r="K2986"/>
      <c r="P2986" s="36"/>
    </row>
    <row r="2987" spans="2:16" x14ac:dyDescent="0.2">
      <c r="B2987"/>
      <c r="C2987" s="36"/>
      <c r="D2987" s="93"/>
      <c r="E2987" s="15"/>
      <c r="F2987"/>
      <c r="G2987" s="25"/>
      <c r="H2987" s="15"/>
      <c r="I2987" s="62"/>
      <c r="J2987"/>
      <c r="K2987"/>
      <c r="P2987" s="36"/>
    </row>
    <row r="2988" spans="2:16" x14ac:dyDescent="0.2">
      <c r="B2988"/>
      <c r="C2988" s="36"/>
      <c r="D2988" s="93"/>
      <c r="E2988" s="15"/>
      <c r="F2988"/>
      <c r="G2988" s="25"/>
      <c r="H2988" s="15"/>
      <c r="I2988" s="62"/>
      <c r="J2988"/>
      <c r="K2988"/>
      <c r="P2988" s="36"/>
    </row>
    <row r="2989" spans="2:16" x14ac:dyDescent="0.2">
      <c r="B2989"/>
      <c r="C2989" s="36"/>
      <c r="D2989" s="93"/>
      <c r="E2989" s="15"/>
      <c r="F2989"/>
      <c r="G2989" s="25"/>
      <c r="H2989" s="15"/>
      <c r="I2989" s="62"/>
      <c r="J2989"/>
      <c r="K2989"/>
      <c r="P2989" s="36"/>
    </row>
    <row r="2990" spans="2:16" x14ac:dyDescent="0.2">
      <c r="B2990"/>
      <c r="C2990" s="36"/>
      <c r="D2990" s="93"/>
      <c r="E2990" s="15"/>
      <c r="F2990"/>
      <c r="G2990" s="25"/>
      <c r="H2990" s="15"/>
      <c r="I2990" s="62"/>
      <c r="J2990"/>
      <c r="K2990"/>
      <c r="P2990" s="36"/>
    </row>
    <row r="2991" spans="2:16" x14ac:dyDescent="0.2">
      <c r="B2991"/>
      <c r="C2991" s="36"/>
      <c r="D2991" s="93"/>
      <c r="E2991" s="15"/>
      <c r="F2991"/>
      <c r="G2991" s="25"/>
      <c r="H2991" s="15"/>
      <c r="I2991" s="62"/>
      <c r="J2991"/>
      <c r="K2991"/>
      <c r="P2991" s="36"/>
    </row>
    <row r="2992" spans="2:16" x14ac:dyDescent="0.2">
      <c r="B2992"/>
      <c r="C2992" s="36"/>
      <c r="D2992" s="93"/>
      <c r="E2992" s="15"/>
      <c r="F2992"/>
      <c r="G2992" s="25"/>
      <c r="H2992" s="15"/>
      <c r="I2992" s="62"/>
      <c r="J2992"/>
      <c r="K2992"/>
      <c r="P2992" s="36"/>
    </row>
    <row r="2993" spans="2:16" x14ac:dyDescent="0.2">
      <c r="B2993"/>
      <c r="C2993" s="36"/>
      <c r="D2993" s="93"/>
      <c r="E2993" s="15"/>
      <c r="F2993"/>
      <c r="G2993" s="25"/>
      <c r="H2993" s="15"/>
      <c r="I2993" s="62"/>
      <c r="J2993"/>
      <c r="K2993"/>
      <c r="P2993" s="36"/>
    </row>
    <row r="2994" spans="2:16" x14ac:dyDescent="0.2">
      <c r="B2994"/>
      <c r="C2994" s="36"/>
      <c r="D2994" s="93"/>
      <c r="E2994" s="15"/>
      <c r="F2994"/>
      <c r="G2994" s="25"/>
      <c r="H2994" s="15"/>
      <c r="I2994" s="62"/>
      <c r="J2994"/>
      <c r="K2994"/>
      <c r="P2994" s="36"/>
    </row>
    <row r="2995" spans="2:16" x14ac:dyDescent="0.2">
      <c r="B2995"/>
      <c r="C2995" s="36"/>
      <c r="D2995" s="93"/>
      <c r="E2995" s="15"/>
      <c r="F2995"/>
      <c r="G2995" s="25"/>
      <c r="H2995" s="15"/>
      <c r="I2995" s="62"/>
      <c r="J2995"/>
      <c r="K2995"/>
      <c r="P2995" s="36"/>
    </row>
    <row r="2996" spans="2:16" x14ac:dyDescent="0.2">
      <c r="B2996"/>
      <c r="C2996" s="36"/>
      <c r="D2996" s="93"/>
      <c r="E2996" s="15"/>
      <c r="F2996"/>
      <c r="G2996" s="25"/>
      <c r="H2996" s="15"/>
      <c r="I2996" s="62"/>
      <c r="J2996"/>
      <c r="K2996"/>
      <c r="P2996" s="36"/>
    </row>
    <row r="2997" spans="2:16" x14ac:dyDescent="0.2">
      <c r="B2997"/>
      <c r="C2997" s="36"/>
      <c r="D2997" s="93"/>
      <c r="E2997" s="15"/>
      <c r="F2997"/>
      <c r="G2997" s="25"/>
      <c r="H2997" s="15"/>
      <c r="I2997" s="62"/>
      <c r="J2997"/>
      <c r="K2997"/>
      <c r="P2997" s="36"/>
    </row>
    <row r="2998" spans="2:16" x14ac:dyDescent="0.2">
      <c r="B2998"/>
      <c r="C2998" s="36"/>
      <c r="D2998" s="93"/>
      <c r="E2998" s="15"/>
      <c r="F2998"/>
      <c r="G2998" s="25"/>
      <c r="H2998" s="15"/>
      <c r="I2998" s="62"/>
      <c r="J2998"/>
      <c r="K2998"/>
      <c r="P2998" s="36"/>
    </row>
    <row r="2999" spans="2:16" x14ac:dyDescent="0.2">
      <c r="B2999"/>
      <c r="C2999" s="36"/>
      <c r="D2999" s="93"/>
      <c r="E2999" s="15"/>
      <c r="F2999"/>
      <c r="G2999" s="25"/>
      <c r="H2999" s="15"/>
      <c r="I2999" s="62"/>
      <c r="J2999"/>
      <c r="K2999"/>
      <c r="P2999" s="36"/>
    </row>
    <row r="3000" spans="2:16" x14ac:dyDescent="0.2">
      <c r="B3000"/>
      <c r="C3000" s="36"/>
      <c r="D3000" s="93"/>
      <c r="E3000" s="15"/>
      <c r="F3000"/>
      <c r="G3000" s="25"/>
      <c r="H3000" s="15"/>
      <c r="I3000" s="62"/>
      <c r="J3000"/>
      <c r="K3000"/>
      <c r="P3000" s="36"/>
    </row>
    <row r="3001" spans="2:16" x14ac:dyDescent="0.2">
      <c r="B3001"/>
      <c r="C3001" s="36"/>
      <c r="D3001" s="93"/>
      <c r="E3001" s="15"/>
      <c r="F3001"/>
      <c r="G3001" s="25"/>
      <c r="H3001" s="15"/>
      <c r="I3001" s="62"/>
      <c r="J3001"/>
      <c r="K3001"/>
      <c r="P3001" s="36"/>
    </row>
    <row r="3002" spans="2:16" x14ac:dyDescent="0.2">
      <c r="B3002"/>
      <c r="C3002" s="36"/>
      <c r="D3002" s="93"/>
      <c r="E3002" s="15"/>
      <c r="F3002"/>
      <c r="G3002" s="25"/>
      <c r="H3002" s="15"/>
      <c r="I3002" s="62"/>
      <c r="J3002"/>
      <c r="K3002"/>
      <c r="P3002" s="36"/>
    </row>
    <row r="3003" spans="2:16" x14ac:dyDescent="0.2">
      <c r="B3003"/>
      <c r="C3003" s="36"/>
      <c r="D3003" s="93"/>
      <c r="E3003" s="15"/>
      <c r="F3003"/>
      <c r="G3003" s="25"/>
      <c r="H3003" s="15"/>
      <c r="I3003" s="62"/>
      <c r="J3003"/>
      <c r="K3003"/>
      <c r="P3003" s="36"/>
    </row>
    <row r="3004" spans="2:16" x14ac:dyDescent="0.2">
      <c r="B3004"/>
      <c r="C3004" s="36"/>
      <c r="D3004" s="93"/>
      <c r="E3004" s="15"/>
      <c r="F3004"/>
      <c r="G3004" s="25"/>
      <c r="H3004" s="15"/>
      <c r="I3004" s="62"/>
      <c r="J3004"/>
      <c r="K3004"/>
      <c r="P3004" s="36"/>
    </row>
    <row r="3005" spans="2:16" x14ac:dyDescent="0.2">
      <c r="B3005"/>
      <c r="C3005" s="36"/>
      <c r="D3005" s="93"/>
      <c r="E3005" s="15"/>
      <c r="F3005"/>
      <c r="G3005" s="25"/>
      <c r="H3005" s="15"/>
      <c r="I3005" s="62"/>
      <c r="J3005"/>
      <c r="K3005"/>
      <c r="P3005" s="36"/>
    </row>
    <row r="3006" spans="2:16" x14ac:dyDescent="0.2">
      <c r="B3006"/>
      <c r="C3006" s="36"/>
      <c r="D3006" s="93"/>
      <c r="E3006" s="15"/>
      <c r="F3006"/>
      <c r="G3006" s="25"/>
      <c r="H3006" s="15"/>
      <c r="I3006" s="62"/>
      <c r="J3006"/>
      <c r="K3006"/>
      <c r="P3006" s="36"/>
    </row>
    <row r="3007" spans="2:16" x14ac:dyDescent="0.2">
      <c r="B3007"/>
      <c r="C3007" s="36"/>
      <c r="D3007" s="93"/>
      <c r="E3007" s="15"/>
      <c r="F3007"/>
      <c r="G3007" s="25"/>
      <c r="H3007" s="15"/>
      <c r="I3007" s="62"/>
      <c r="J3007"/>
      <c r="K3007"/>
      <c r="P3007" s="36"/>
    </row>
    <row r="3008" spans="2:16" x14ac:dyDescent="0.2">
      <c r="B3008"/>
      <c r="C3008" s="36"/>
      <c r="D3008" s="93"/>
      <c r="E3008" s="15"/>
      <c r="F3008"/>
      <c r="G3008" s="25"/>
      <c r="H3008" s="15"/>
      <c r="I3008" s="62"/>
      <c r="J3008"/>
      <c r="K3008"/>
      <c r="P3008" s="36"/>
    </row>
    <row r="3009" spans="2:16" x14ac:dyDescent="0.2">
      <c r="B3009"/>
      <c r="C3009" s="36"/>
      <c r="D3009" s="93"/>
      <c r="E3009" s="15"/>
      <c r="F3009"/>
      <c r="G3009" s="25"/>
      <c r="H3009" s="15"/>
      <c r="I3009" s="62"/>
      <c r="J3009"/>
      <c r="K3009"/>
      <c r="P3009" s="36"/>
    </row>
    <row r="3010" spans="2:16" x14ac:dyDescent="0.2">
      <c r="B3010"/>
      <c r="C3010" s="36"/>
      <c r="D3010" s="93"/>
      <c r="E3010" s="15"/>
      <c r="F3010"/>
      <c r="G3010" s="25"/>
      <c r="H3010" s="15"/>
      <c r="I3010" s="62"/>
      <c r="J3010"/>
      <c r="K3010"/>
      <c r="P3010" s="36"/>
    </row>
    <row r="3011" spans="2:16" x14ac:dyDescent="0.2">
      <c r="B3011"/>
      <c r="C3011" s="36"/>
      <c r="D3011" s="93"/>
      <c r="E3011" s="15"/>
      <c r="F3011"/>
      <c r="G3011" s="25"/>
      <c r="H3011" s="15"/>
      <c r="I3011" s="62"/>
      <c r="J3011"/>
      <c r="K3011"/>
      <c r="P3011" s="36"/>
    </row>
    <row r="3012" spans="2:16" x14ac:dyDescent="0.2">
      <c r="B3012"/>
      <c r="C3012" s="36"/>
      <c r="D3012" s="93"/>
      <c r="E3012" s="15"/>
      <c r="F3012"/>
      <c r="G3012" s="25"/>
      <c r="H3012" s="15"/>
      <c r="I3012" s="62"/>
      <c r="J3012"/>
      <c r="K3012"/>
      <c r="P3012" s="36"/>
    </row>
    <row r="3013" spans="2:16" x14ac:dyDescent="0.2">
      <c r="B3013"/>
      <c r="C3013" s="36"/>
      <c r="D3013" s="93"/>
      <c r="E3013" s="15"/>
      <c r="F3013"/>
      <c r="G3013" s="25"/>
      <c r="H3013" s="15"/>
      <c r="I3013" s="62"/>
      <c r="J3013"/>
      <c r="K3013"/>
      <c r="P3013" s="36"/>
    </row>
    <row r="3014" spans="2:16" x14ac:dyDescent="0.2">
      <c r="B3014"/>
      <c r="C3014" s="36"/>
      <c r="D3014" s="93"/>
      <c r="E3014" s="15"/>
      <c r="F3014"/>
      <c r="G3014" s="25"/>
      <c r="H3014" s="15"/>
      <c r="I3014" s="62"/>
      <c r="J3014"/>
      <c r="K3014"/>
      <c r="P3014" s="36"/>
    </row>
    <row r="3015" spans="2:16" x14ac:dyDescent="0.2">
      <c r="B3015"/>
      <c r="C3015" s="36"/>
      <c r="D3015" s="93"/>
      <c r="E3015" s="15"/>
      <c r="F3015"/>
      <c r="G3015" s="25"/>
      <c r="H3015" s="15"/>
      <c r="I3015" s="62"/>
      <c r="J3015"/>
      <c r="K3015"/>
      <c r="P3015" s="36"/>
    </row>
    <row r="3016" spans="2:16" x14ac:dyDescent="0.2">
      <c r="B3016"/>
      <c r="C3016" s="36"/>
      <c r="D3016" s="93"/>
      <c r="E3016" s="15"/>
      <c r="F3016"/>
      <c r="G3016" s="25"/>
      <c r="H3016" s="15"/>
      <c r="I3016" s="62"/>
      <c r="J3016"/>
      <c r="K3016"/>
      <c r="P3016" s="36"/>
    </row>
    <row r="3017" spans="2:16" x14ac:dyDescent="0.2">
      <c r="B3017"/>
      <c r="C3017" s="36"/>
      <c r="D3017" s="93"/>
      <c r="E3017" s="15"/>
      <c r="F3017"/>
      <c r="G3017" s="25"/>
      <c r="H3017" s="15"/>
      <c r="I3017" s="62"/>
      <c r="J3017"/>
      <c r="K3017"/>
      <c r="P3017" s="36"/>
    </row>
    <row r="3018" spans="2:16" x14ac:dyDescent="0.2">
      <c r="B3018"/>
      <c r="C3018" s="36"/>
      <c r="D3018" s="93"/>
      <c r="E3018" s="15"/>
      <c r="F3018"/>
      <c r="G3018" s="25"/>
      <c r="H3018" s="15"/>
      <c r="I3018" s="62"/>
      <c r="J3018"/>
      <c r="K3018"/>
      <c r="P3018" s="36"/>
    </row>
    <row r="3019" spans="2:16" x14ac:dyDescent="0.2">
      <c r="B3019"/>
      <c r="C3019" s="36"/>
      <c r="D3019" s="93"/>
      <c r="E3019" s="15"/>
      <c r="F3019"/>
      <c r="G3019" s="25"/>
      <c r="H3019" s="15"/>
      <c r="I3019" s="62"/>
      <c r="J3019"/>
      <c r="K3019"/>
      <c r="P3019" s="36"/>
    </row>
    <row r="3020" spans="2:16" x14ac:dyDescent="0.2">
      <c r="B3020"/>
      <c r="C3020" s="36"/>
      <c r="D3020" s="93"/>
      <c r="E3020" s="15"/>
      <c r="F3020"/>
      <c r="G3020" s="25"/>
      <c r="H3020" s="15"/>
      <c r="I3020" s="62"/>
      <c r="J3020"/>
      <c r="K3020"/>
      <c r="P3020" s="36"/>
    </row>
    <row r="3021" spans="2:16" x14ac:dyDescent="0.2">
      <c r="B3021"/>
      <c r="C3021" s="36"/>
      <c r="D3021" s="93"/>
      <c r="E3021" s="15"/>
      <c r="F3021"/>
      <c r="G3021" s="25"/>
      <c r="H3021" s="15"/>
      <c r="I3021" s="62"/>
      <c r="J3021"/>
      <c r="K3021"/>
      <c r="P3021" s="36"/>
    </row>
    <row r="3022" spans="2:16" x14ac:dyDescent="0.2">
      <c r="B3022"/>
      <c r="C3022" s="36"/>
      <c r="D3022" s="93"/>
      <c r="E3022" s="15"/>
      <c r="F3022"/>
      <c r="G3022" s="25"/>
      <c r="H3022" s="15"/>
      <c r="I3022" s="62"/>
      <c r="J3022"/>
      <c r="K3022"/>
      <c r="P3022" s="36"/>
    </row>
    <row r="3023" spans="2:16" x14ac:dyDescent="0.2">
      <c r="B3023"/>
      <c r="C3023" s="36"/>
      <c r="D3023" s="93"/>
      <c r="E3023" s="15"/>
      <c r="F3023"/>
      <c r="G3023" s="25"/>
      <c r="H3023" s="15"/>
      <c r="I3023" s="62"/>
      <c r="J3023"/>
      <c r="K3023"/>
      <c r="P3023" s="36"/>
    </row>
    <row r="3024" spans="2:16" x14ac:dyDescent="0.2">
      <c r="B3024"/>
      <c r="C3024" s="36"/>
      <c r="D3024" s="93"/>
      <c r="E3024" s="15"/>
      <c r="F3024"/>
      <c r="G3024" s="25"/>
      <c r="H3024" s="15"/>
      <c r="I3024" s="62"/>
      <c r="J3024"/>
      <c r="K3024"/>
      <c r="P3024" s="36"/>
    </row>
    <row r="3025" spans="2:16" x14ac:dyDescent="0.2">
      <c r="B3025"/>
      <c r="C3025" s="36"/>
      <c r="D3025" s="93"/>
      <c r="E3025" s="15"/>
      <c r="F3025"/>
      <c r="G3025" s="25"/>
      <c r="H3025" s="15"/>
      <c r="I3025" s="62"/>
      <c r="J3025"/>
      <c r="K3025"/>
      <c r="P3025" s="36"/>
    </row>
    <row r="3026" spans="2:16" x14ac:dyDescent="0.2">
      <c r="B3026"/>
      <c r="C3026" s="36"/>
      <c r="D3026" s="93"/>
      <c r="E3026" s="15"/>
      <c r="F3026"/>
      <c r="G3026" s="25"/>
      <c r="H3026" s="15"/>
      <c r="I3026" s="62"/>
      <c r="J3026"/>
      <c r="K3026"/>
      <c r="P3026" s="36"/>
    </row>
    <row r="3027" spans="2:16" x14ac:dyDescent="0.2">
      <c r="B3027"/>
      <c r="C3027" s="36"/>
      <c r="D3027" s="93"/>
      <c r="E3027" s="15"/>
      <c r="F3027"/>
      <c r="G3027" s="25"/>
      <c r="H3027" s="15"/>
      <c r="I3027" s="62"/>
      <c r="J3027"/>
      <c r="K3027"/>
      <c r="P3027" s="36"/>
    </row>
    <row r="3028" spans="2:16" x14ac:dyDescent="0.2">
      <c r="B3028"/>
      <c r="C3028" s="36"/>
      <c r="D3028" s="93"/>
      <c r="E3028" s="15"/>
      <c r="F3028"/>
      <c r="G3028" s="25"/>
      <c r="H3028" s="15"/>
      <c r="I3028" s="62"/>
      <c r="J3028"/>
      <c r="K3028"/>
      <c r="P3028" s="36"/>
    </row>
    <row r="3029" spans="2:16" x14ac:dyDescent="0.2">
      <c r="B3029"/>
      <c r="C3029" s="36"/>
      <c r="D3029" s="93"/>
      <c r="E3029" s="15"/>
      <c r="F3029"/>
      <c r="G3029" s="25"/>
      <c r="H3029" s="15"/>
      <c r="I3029" s="62"/>
      <c r="J3029"/>
      <c r="K3029"/>
      <c r="P3029" s="36"/>
    </row>
    <row r="3030" spans="2:16" x14ac:dyDescent="0.2">
      <c r="B3030"/>
      <c r="C3030" s="36"/>
      <c r="D3030" s="93"/>
      <c r="E3030" s="15"/>
      <c r="F3030"/>
      <c r="G3030" s="25"/>
      <c r="H3030" s="15"/>
      <c r="I3030" s="62"/>
      <c r="J3030"/>
      <c r="K3030"/>
      <c r="P3030" s="36"/>
    </row>
    <row r="3031" spans="2:16" x14ac:dyDescent="0.2">
      <c r="B3031"/>
      <c r="C3031" s="36"/>
      <c r="D3031" s="93"/>
      <c r="E3031" s="15"/>
      <c r="F3031"/>
      <c r="G3031" s="25"/>
      <c r="H3031" s="15"/>
      <c r="I3031" s="62"/>
      <c r="J3031"/>
      <c r="K3031"/>
      <c r="P3031" s="36"/>
    </row>
    <row r="3032" spans="2:16" x14ac:dyDescent="0.2">
      <c r="B3032"/>
      <c r="C3032" s="36"/>
      <c r="D3032" s="93"/>
      <c r="E3032" s="15"/>
      <c r="F3032"/>
      <c r="G3032" s="25"/>
      <c r="H3032" s="15"/>
      <c r="I3032" s="62"/>
      <c r="J3032"/>
      <c r="K3032"/>
      <c r="P3032" s="36"/>
    </row>
    <row r="3033" spans="2:16" x14ac:dyDescent="0.2">
      <c r="B3033"/>
      <c r="C3033" s="36"/>
      <c r="D3033" s="93"/>
      <c r="E3033" s="15"/>
      <c r="F3033"/>
      <c r="G3033" s="25"/>
      <c r="H3033" s="15"/>
      <c r="I3033" s="62"/>
      <c r="J3033"/>
      <c r="K3033"/>
      <c r="P3033" s="36"/>
    </row>
    <row r="3034" spans="2:16" x14ac:dyDescent="0.2">
      <c r="B3034"/>
      <c r="C3034" s="36"/>
      <c r="D3034" s="93"/>
      <c r="E3034" s="15"/>
      <c r="F3034"/>
      <c r="G3034" s="25"/>
      <c r="H3034" s="15"/>
      <c r="I3034" s="62"/>
      <c r="J3034"/>
      <c r="K3034"/>
      <c r="P3034" s="36"/>
    </row>
    <row r="3035" spans="2:16" x14ac:dyDescent="0.2">
      <c r="B3035"/>
      <c r="C3035" s="36"/>
      <c r="D3035" s="93"/>
      <c r="E3035" s="15"/>
      <c r="F3035"/>
      <c r="G3035" s="25"/>
      <c r="H3035" s="15"/>
      <c r="I3035" s="62"/>
      <c r="J3035"/>
      <c r="K3035"/>
      <c r="P3035" s="36"/>
    </row>
    <row r="3036" spans="2:16" x14ac:dyDescent="0.2">
      <c r="B3036"/>
      <c r="C3036" s="36"/>
      <c r="D3036" s="93"/>
      <c r="E3036" s="15"/>
      <c r="F3036"/>
      <c r="G3036" s="25"/>
      <c r="H3036" s="15"/>
      <c r="I3036" s="62"/>
      <c r="J3036"/>
      <c r="K3036"/>
      <c r="P3036" s="36"/>
    </row>
    <row r="3037" spans="2:16" x14ac:dyDescent="0.2">
      <c r="B3037"/>
      <c r="C3037" s="36"/>
      <c r="D3037" s="93"/>
      <c r="E3037" s="15"/>
      <c r="F3037"/>
      <c r="G3037" s="25"/>
      <c r="H3037" s="15"/>
      <c r="I3037" s="62"/>
      <c r="J3037"/>
      <c r="K3037"/>
      <c r="P3037" s="36"/>
    </row>
    <row r="3038" spans="2:16" x14ac:dyDescent="0.2">
      <c r="B3038"/>
      <c r="C3038" s="36"/>
      <c r="D3038" s="93"/>
      <c r="E3038" s="15"/>
      <c r="F3038"/>
      <c r="G3038" s="25"/>
      <c r="H3038" s="15"/>
      <c r="I3038" s="62"/>
      <c r="J3038"/>
      <c r="K3038"/>
      <c r="P3038" s="36"/>
    </row>
    <row r="3039" spans="2:16" x14ac:dyDescent="0.2">
      <c r="B3039"/>
      <c r="C3039" s="36"/>
      <c r="D3039" s="93"/>
      <c r="E3039" s="15"/>
      <c r="F3039"/>
      <c r="G3039" s="25"/>
      <c r="H3039" s="15"/>
      <c r="I3039" s="62"/>
      <c r="J3039"/>
      <c r="K3039"/>
      <c r="P3039" s="36"/>
    </row>
    <row r="3040" spans="2:16" x14ac:dyDescent="0.2">
      <c r="B3040"/>
      <c r="C3040" s="36"/>
      <c r="D3040" s="93"/>
      <c r="E3040" s="15"/>
      <c r="F3040"/>
      <c r="G3040" s="25"/>
      <c r="H3040" s="15"/>
      <c r="I3040" s="62"/>
      <c r="J3040"/>
      <c r="K3040"/>
      <c r="P3040" s="36"/>
    </row>
    <row r="3041" spans="2:16" x14ac:dyDescent="0.2">
      <c r="B3041"/>
      <c r="C3041" s="36"/>
      <c r="D3041" s="93"/>
      <c r="E3041" s="15"/>
      <c r="F3041"/>
      <c r="G3041" s="25"/>
      <c r="H3041" s="15"/>
      <c r="I3041" s="62"/>
      <c r="J3041"/>
      <c r="K3041"/>
      <c r="P3041" s="36"/>
    </row>
    <row r="3042" spans="2:16" x14ac:dyDescent="0.2">
      <c r="B3042"/>
      <c r="C3042" s="36"/>
      <c r="D3042" s="93"/>
      <c r="E3042" s="15"/>
      <c r="F3042"/>
      <c r="G3042" s="25"/>
      <c r="H3042" s="15"/>
      <c r="I3042" s="62"/>
      <c r="J3042"/>
      <c r="K3042"/>
      <c r="P3042" s="36"/>
    </row>
    <row r="3043" spans="2:16" x14ac:dyDescent="0.2">
      <c r="B3043"/>
      <c r="C3043" s="36"/>
      <c r="D3043" s="93"/>
      <c r="E3043" s="15"/>
      <c r="F3043"/>
      <c r="G3043" s="25"/>
      <c r="H3043" s="15"/>
      <c r="I3043" s="62"/>
      <c r="J3043"/>
      <c r="K3043"/>
      <c r="P3043" s="36"/>
    </row>
    <row r="3044" spans="2:16" x14ac:dyDescent="0.2">
      <c r="B3044"/>
      <c r="C3044" s="36"/>
      <c r="D3044" s="93"/>
      <c r="E3044" s="15"/>
      <c r="F3044"/>
      <c r="G3044" s="25"/>
      <c r="H3044" s="15"/>
      <c r="I3044" s="62"/>
      <c r="J3044"/>
      <c r="K3044"/>
      <c r="P3044" s="36"/>
    </row>
    <row r="3045" spans="2:16" x14ac:dyDescent="0.2">
      <c r="B3045"/>
      <c r="C3045" s="36"/>
      <c r="D3045" s="93"/>
      <c r="E3045" s="15"/>
      <c r="F3045"/>
      <c r="G3045" s="25"/>
      <c r="H3045" s="15"/>
      <c r="I3045" s="62"/>
      <c r="J3045"/>
      <c r="K3045"/>
      <c r="P3045" s="36"/>
    </row>
    <row r="3046" spans="2:16" x14ac:dyDescent="0.2">
      <c r="B3046"/>
      <c r="C3046" s="36"/>
      <c r="D3046" s="93"/>
      <c r="E3046" s="15"/>
      <c r="F3046"/>
      <c r="G3046" s="25"/>
      <c r="H3046" s="15"/>
      <c r="I3046" s="62"/>
      <c r="J3046"/>
      <c r="K3046"/>
      <c r="P3046" s="36"/>
    </row>
    <row r="3047" spans="2:16" x14ac:dyDescent="0.2">
      <c r="B3047"/>
      <c r="C3047" s="36"/>
      <c r="D3047" s="93"/>
      <c r="E3047" s="15"/>
      <c r="F3047"/>
      <c r="G3047" s="25"/>
      <c r="H3047" s="15"/>
      <c r="I3047" s="62"/>
      <c r="J3047"/>
      <c r="K3047"/>
      <c r="P3047" s="36"/>
    </row>
    <row r="3048" spans="2:16" x14ac:dyDescent="0.2">
      <c r="B3048"/>
      <c r="C3048" s="36"/>
      <c r="D3048" s="93"/>
      <c r="E3048" s="15"/>
      <c r="F3048"/>
      <c r="G3048" s="25"/>
      <c r="H3048" s="15"/>
      <c r="I3048" s="62"/>
      <c r="J3048"/>
      <c r="K3048"/>
      <c r="P3048" s="36"/>
    </row>
    <row r="3049" spans="2:16" x14ac:dyDescent="0.2">
      <c r="B3049"/>
      <c r="C3049" s="36"/>
      <c r="D3049" s="93"/>
      <c r="E3049" s="15"/>
      <c r="F3049"/>
      <c r="G3049" s="25"/>
      <c r="H3049" s="15"/>
      <c r="I3049" s="62"/>
      <c r="J3049"/>
      <c r="K3049"/>
      <c r="P3049" s="36"/>
    </row>
    <row r="3050" spans="2:16" x14ac:dyDescent="0.2">
      <c r="B3050"/>
      <c r="C3050" s="36"/>
      <c r="D3050" s="93"/>
      <c r="E3050" s="15"/>
      <c r="F3050"/>
      <c r="G3050" s="25"/>
      <c r="H3050" s="15"/>
      <c r="I3050" s="62"/>
      <c r="J3050"/>
      <c r="K3050"/>
      <c r="P3050" s="36"/>
    </row>
    <row r="3051" spans="2:16" x14ac:dyDescent="0.2">
      <c r="B3051"/>
      <c r="C3051" s="36"/>
      <c r="D3051" s="93"/>
      <c r="E3051" s="15"/>
      <c r="F3051"/>
      <c r="G3051" s="25"/>
      <c r="H3051" s="15"/>
      <c r="I3051" s="62"/>
      <c r="J3051"/>
      <c r="K3051"/>
      <c r="P3051" s="36"/>
    </row>
    <row r="3052" spans="2:16" x14ac:dyDescent="0.2">
      <c r="B3052"/>
      <c r="C3052" s="36"/>
      <c r="D3052" s="93"/>
      <c r="E3052" s="15"/>
      <c r="F3052"/>
      <c r="G3052" s="25"/>
      <c r="H3052" s="15"/>
      <c r="I3052" s="62"/>
      <c r="J3052"/>
      <c r="K3052"/>
      <c r="P3052" s="36"/>
    </row>
    <row r="3053" spans="2:16" x14ac:dyDescent="0.2">
      <c r="B3053"/>
      <c r="C3053" s="36"/>
      <c r="D3053" s="93"/>
      <c r="E3053" s="15"/>
      <c r="F3053"/>
      <c r="G3053" s="25"/>
      <c r="H3053" s="15"/>
      <c r="I3053" s="62"/>
      <c r="J3053"/>
      <c r="K3053"/>
      <c r="P3053" s="36"/>
    </row>
    <row r="3054" spans="2:16" x14ac:dyDescent="0.2">
      <c r="B3054"/>
      <c r="C3054" s="36"/>
      <c r="D3054" s="93"/>
      <c r="E3054" s="15"/>
      <c r="F3054"/>
      <c r="G3054" s="25"/>
      <c r="H3054" s="15"/>
      <c r="I3054" s="62"/>
      <c r="J3054"/>
      <c r="K3054"/>
      <c r="P3054" s="36"/>
    </row>
    <row r="3055" spans="2:16" x14ac:dyDescent="0.2">
      <c r="B3055"/>
      <c r="C3055" s="36"/>
      <c r="D3055" s="93"/>
      <c r="E3055" s="15"/>
      <c r="F3055"/>
      <c r="G3055" s="25"/>
      <c r="H3055" s="15"/>
      <c r="I3055" s="62"/>
      <c r="J3055"/>
      <c r="K3055"/>
      <c r="P3055" s="36"/>
    </row>
    <row r="3056" spans="2:16" x14ac:dyDescent="0.2">
      <c r="B3056"/>
      <c r="C3056" s="36"/>
      <c r="D3056" s="93"/>
      <c r="E3056" s="15"/>
      <c r="F3056"/>
      <c r="G3056" s="25"/>
      <c r="H3056" s="15"/>
      <c r="I3056" s="62"/>
      <c r="J3056"/>
      <c r="K3056"/>
      <c r="P3056" s="36"/>
    </row>
    <row r="3057" spans="2:16" x14ac:dyDescent="0.2">
      <c r="B3057"/>
      <c r="C3057" s="36"/>
      <c r="D3057" s="93"/>
      <c r="E3057" s="15"/>
      <c r="F3057"/>
      <c r="G3057" s="25"/>
      <c r="H3057" s="15"/>
      <c r="I3057" s="62"/>
      <c r="J3057"/>
      <c r="K3057"/>
      <c r="P3057" s="36"/>
    </row>
    <row r="3058" spans="2:16" x14ac:dyDescent="0.2">
      <c r="B3058"/>
      <c r="C3058" s="36"/>
      <c r="D3058" s="93"/>
      <c r="E3058" s="15"/>
      <c r="F3058"/>
      <c r="G3058" s="25"/>
      <c r="H3058" s="15"/>
      <c r="I3058" s="62"/>
      <c r="J3058"/>
      <c r="K3058"/>
      <c r="P3058" s="36"/>
    </row>
    <row r="3059" spans="2:16" x14ac:dyDescent="0.2">
      <c r="B3059"/>
      <c r="C3059" s="36"/>
      <c r="D3059" s="93"/>
      <c r="E3059" s="15"/>
      <c r="F3059"/>
      <c r="G3059" s="25"/>
      <c r="H3059" s="15"/>
      <c r="I3059" s="62"/>
      <c r="J3059"/>
      <c r="K3059"/>
      <c r="P3059" s="36"/>
    </row>
    <row r="3060" spans="2:16" x14ac:dyDescent="0.2">
      <c r="B3060"/>
      <c r="C3060" s="36"/>
      <c r="D3060" s="93"/>
      <c r="E3060" s="15"/>
      <c r="F3060"/>
      <c r="G3060" s="25"/>
      <c r="H3060" s="15"/>
      <c r="I3060" s="62"/>
      <c r="J3060"/>
      <c r="K3060"/>
      <c r="P3060" s="36"/>
    </row>
    <row r="3061" spans="2:16" x14ac:dyDescent="0.2">
      <c r="B3061"/>
      <c r="C3061" s="36"/>
      <c r="D3061" s="93"/>
      <c r="E3061" s="15"/>
      <c r="F3061"/>
      <c r="G3061" s="25"/>
      <c r="H3061" s="15"/>
      <c r="I3061" s="62"/>
      <c r="J3061"/>
      <c r="K3061"/>
      <c r="P3061" s="36"/>
    </row>
    <row r="3062" spans="2:16" x14ac:dyDescent="0.2">
      <c r="B3062"/>
      <c r="C3062" s="36"/>
      <c r="D3062" s="93"/>
      <c r="E3062" s="15"/>
      <c r="F3062"/>
      <c r="G3062" s="25"/>
      <c r="H3062" s="15"/>
      <c r="I3062" s="62"/>
      <c r="J3062"/>
      <c r="K3062"/>
      <c r="P3062" s="36"/>
    </row>
    <row r="3063" spans="2:16" x14ac:dyDescent="0.2">
      <c r="B3063"/>
      <c r="C3063" s="36"/>
      <c r="D3063" s="93"/>
      <c r="E3063" s="15"/>
      <c r="F3063"/>
      <c r="G3063" s="25"/>
      <c r="H3063" s="15"/>
      <c r="I3063" s="62"/>
      <c r="J3063"/>
      <c r="K3063"/>
      <c r="P3063" s="36"/>
    </row>
    <row r="3064" spans="2:16" x14ac:dyDescent="0.2">
      <c r="B3064"/>
      <c r="C3064" s="36"/>
      <c r="D3064" s="93"/>
      <c r="E3064" s="15"/>
      <c r="F3064"/>
      <c r="G3064" s="25"/>
      <c r="H3064" s="15"/>
      <c r="I3064" s="62"/>
      <c r="J3064"/>
      <c r="K3064"/>
      <c r="P3064" s="36"/>
    </row>
    <row r="3065" spans="2:16" x14ac:dyDescent="0.2">
      <c r="B3065"/>
      <c r="C3065" s="36"/>
      <c r="D3065" s="93"/>
      <c r="E3065" s="15"/>
      <c r="F3065"/>
      <c r="G3065" s="25"/>
      <c r="H3065" s="15"/>
      <c r="I3065" s="62"/>
      <c r="J3065"/>
      <c r="K3065"/>
      <c r="P3065" s="36"/>
    </row>
    <row r="3066" spans="2:16" x14ac:dyDescent="0.2">
      <c r="B3066"/>
      <c r="C3066" s="36"/>
      <c r="D3066" s="93"/>
      <c r="E3066" s="15"/>
      <c r="F3066"/>
      <c r="G3066" s="25"/>
      <c r="H3066" s="15"/>
      <c r="I3066" s="62"/>
      <c r="J3066"/>
      <c r="K3066"/>
      <c r="P3066" s="36"/>
    </row>
    <row r="3067" spans="2:16" x14ac:dyDescent="0.2">
      <c r="B3067"/>
      <c r="C3067" s="36"/>
      <c r="D3067" s="93"/>
      <c r="E3067" s="15"/>
      <c r="F3067"/>
      <c r="G3067" s="25"/>
      <c r="H3067" s="15"/>
      <c r="I3067" s="62"/>
      <c r="J3067"/>
      <c r="K3067"/>
      <c r="P3067" s="36"/>
    </row>
    <row r="3068" spans="2:16" x14ac:dyDescent="0.2">
      <c r="B3068"/>
      <c r="C3068" s="36"/>
      <c r="D3068" s="93"/>
      <c r="E3068" s="15"/>
      <c r="F3068"/>
      <c r="G3068" s="25"/>
      <c r="H3068" s="15"/>
      <c r="I3068" s="62"/>
      <c r="J3068"/>
      <c r="K3068"/>
      <c r="P3068" s="36"/>
    </row>
    <row r="3069" spans="2:16" x14ac:dyDescent="0.2">
      <c r="B3069"/>
      <c r="C3069" s="36"/>
      <c r="D3069" s="93"/>
      <c r="E3069" s="15"/>
      <c r="F3069"/>
      <c r="G3069" s="25"/>
      <c r="H3069" s="15"/>
      <c r="I3069" s="62"/>
      <c r="J3069"/>
      <c r="K3069"/>
      <c r="P3069" s="36"/>
    </row>
    <row r="3070" spans="2:16" x14ac:dyDescent="0.2">
      <c r="B3070"/>
      <c r="C3070" s="36"/>
      <c r="D3070" s="93"/>
      <c r="E3070" s="15"/>
      <c r="F3070"/>
      <c r="G3070" s="25"/>
      <c r="H3070" s="15"/>
      <c r="I3070" s="62"/>
      <c r="J3070"/>
      <c r="K3070"/>
      <c r="P3070" s="36"/>
    </row>
    <row r="3071" spans="2:16" x14ac:dyDescent="0.2">
      <c r="B3071"/>
      <c r="C3071" s="36"/>
      <c r="D3071" s="93"/>
      <c r="E3071" s="15"/>
      <c r="F3071"/>
      <c r="G3071" s="25"/>
      <c r="H3071" s="15"/>
      <c r="I3071" s="62"/>
      <c r="J3071"/>
      <c r="K3071"/>
      <c r="P3071" s="36"/>
    </row>
    <row r="3072" spans="2:16" x14ac:dyDescent="0.2">
      <c r="B3072"/>
      <c r="C3072" s="36"/>
      <c r="D3072" s="93"/>
      <c r="E3072" s="15"/>
      <c r="F3072"/>
      <c r="G3072" s="25"/>
      <c r="H3072" s="15"/>
      <c r="I3072" s="62"/>
      <c r="J3072"/>
      <c r="K3072"/>
      <c r="P3072" s="36"/>
    </row>
    <row r="3073" spans="2:16" x14ac:dyDescent="0.2">
      <c r="B3073"/>
      <c r="C3073" s="36"/>
      <c r="D3073" s="93"/>
      <c r="E3073" s="15"/>
      <c r="F3073"/>
      <c r="G3073" s="25"/>
      <c r="H3073" s="15"/>
      <c r="I3073" s="62"/>
      <c r="J3073"/>
      <c r="K3073"/>
      <c r="P3073" s="36"/>
    </row>
    <row r="3074" spans="2:16" x14ac:dyDescent="0.2">
      <c r="B3074"/>
      <c r="C3074" s="36"/>
      <c r="D3074" s="93"/>
      <c r="E3074" s="15"/>
      <c r="F3074"/>
      <c r="G3074" s="25"/>
      <c r="H3074" s="15"/>
      <c r="I3074" s="62"/>
      <c r="J3074"/>
      <c r="K3074"/>
      <c r="P3074" s="36"/>
    </row>
    <row r="3075" spans="2:16" x14ac:dyDescent="0.2">
      <c r="B3075"/>
      <c r="C3075" s="36"/>
      <c r="D3075" s="93"/>
      <c r="E3075" s="15"/>
      <c r="F3075"/>
      <c r="G3075" s="25"/>
      <c r="H3075" s="15"/>
      <c r="I3075" s="62"/>
      <c r="J3075"/>
      <c r="K3075"/>
    </row>
    <row r="3076" spans="2:16" x14ac:dyDescent="0.2">
      <c r="B3076"/>
      <c r="C3076" s="36"/>
      <c r="D3076" s="93"/>
      <c r="E3076" s="15"/>
      <c r="F3076"/>
      <c r="G3076" s="25"/>
      <c r="H3076" s="15"/>
      <c r="I3076" s="62"/>
      <c r="J3076"/>
      <c r="K3076"/>
    </row>
    <row r="3077" spans="2:16" x14ac:dyDescent="0.2">
      <c r="B3077"/>
      <c r="C3077" s="36"/>
      <c r="D3077" s="93"/>
      <c r="E3077" s="15"/>
      <c r="F3077"/>
      <c r="G3077" s="25"/>
      <c r="H3077" s="15"/>
      <c r="I3077" s="62"/>
      <c r="J3077"/>
      <c r="K3077"/>
    </row>
    <row r="3078" spans="2:16" x14ac:dyDescent="0.2">
      <c r="B3078"/>
      <c r="C3078" s="36"/>
      <c r="D3078" s="93"/>
      <c r="E3078" s="15"/>
      <c r="F3078"/>
      <c r="G3078" s="25"/>
      <c r="H3078" s="15"/>
      <c r="I3078" s="62"/>
      <c r="J3078"/>
      <c r="K3078"/>
    </row>
    <row r="3079" spans="2:16" x14ac:dyDescent="0.2">
      <c r="B3079"/>
      <c r="C3079" s="36"/>
      <c r="D3079" s="93"/>
      <c r="E3079" s="15"/>
      <c r="F3079"/>
      <c r="G3079" s="25"/>
      <c r="H3079" s="15"/>
      <c r="I3079" s="62"/>
      <c r="J3079"/>
      <c r="K3079"/>
    </row>
    <row r="3080" spans="2:16" x14ac:dyDescent="0.2">
      <c r="B3080"/>
      <c r="C3080" s="36"/>
      <c r="D3080" s="93"/>
      <c r="E3080" s="15"/>
      <c r="F3080"/>
      <c r="G3080" s="25"/>
      <c r="H3080" s="15"/>
      <c r="I3080" s="62"/>
      <c r="J3080"/>
      <c r="K3080"/>
    </row>
    <row r="3081" spans="2:16" x14ac:dyDescent="0.2">
      <c r="B3081"/>
      <c r="C3081" s="36"/>
      <c r="D3081" s="93"/>
      <c r="E3081" s="15"/>
      <c r="F3081"/>
      <c r="G3081" s="25"/>
      <c r="H3081" s="15"/>
      <c r="I3081" s="62"/>
      <c r="J3081"/>
      <c r="K3081"/>
    </row>
    <row r="3082" spans="2:16" x14ac:dyDescent="0.2">
      <c r="B3082"/>
      <c r="C3082" s="36"/>
      <c r="D3082" s="93"/>
      <c r="E3082" s="15"/>
      <c r="F3082"/>
      <c r="G3082" s="25"/>
      <c r="H3082" s="15"/>
      <c r="I3082" s="62"/>
      <c r="J3082"/>
      <c r="K3082"/>
    </row>
    <row r="3083" spans="2:16" x14ac:dyDescent="0.2">
      <c r="B3083"/>
      <c r="C3083" s="36"/>
      <c r="D3083" s="93"/>
      <c r="E3083" s="15"/>
      <c r="F3083"/>
      <c r="G3083" s="25"/>
      <c r="H3083" s="15"/>
      <c r="I3083" s="62"/>
      <c r="J3083"/>
      <c r="K3083"/>
    </row>
    <row r="3084" spans="2:16" x14ac:dyDescent="0.2">
      <c r="B3084"/>
      <c r="C3084" s="36"/>
      <c r="D3084" s="93"/>
      <c r="E3084" s="15"/>
      <c r="F3084"/>
      <c r="G3084" s="25"/>
      <c r="H3084" s="15"/>
      <c r="I3084" s="62"/>
      <c r="J3084"/>
      <c r="K3084"/>
    </row>
    <row r="3085" spans="2:16" x14ac:dyDescent="0.2">
      <c r="B3085"/>
      <c r="C3085" s="36"/>
      <c r="D3085" s="93"/>
      <c r="E3085" s="15"/>
      <c r="F3085"/>
      <c r="G3085" s="25"/>
      <c r="H3085" s="15"/>
      <c r="I3085" s="62"/>
      <c r="J3085"/>
      <c r="K3085"/>
    </row>
    <row r="3086" spans="2:16" x14ac:dyDescent="0.2">
      <c r="B3086"/>
      <c r="C3086" s="36"/>
      <c r="D3086" s="93"/>
      <c r="E3086" s="15"/>
      <c r="F3086"/>
      <c r="G3086" s="25"/>
      <c r="H3086" s="15"/>
      <c r="I3086" s="62"/>
      <c r="J3086"/>
      <c r="K3086"/>
      <c r="L3086"/>
      <c r="P3086"/>
    </row>
    <row r="3087" spans="2:16" x14ac:dyDescent="0.2">
      <c r="B3087"/>
      <c r="C3087" s="36"/>
      <c r="D3087" s="93"/>
      <c r="E3087" s="15"/>
      <c r="F3087"/>
      <c r="G3087" s="25"/>
      <c r="H3087" s="15"/>
      <c r="I3087" s="62"/>
      <c r="J3087"/>
      <c r="K3087"/>
      <c r="L3087"/>
      <c r="P3087"/>
    </row>
    <row r="3088" spans="2:16" x14ac:dyDescent="0.2">
      <c r="B3088"/>
      <c r="C3088" s="36"/>
      <c r="D3088" s="93"/>
      <c r="E3088" s="15"/>
      <c r="F3088"/>
      <c r="G3088" s="25"/>
      <c r="H3088" s="15"/>
      <c r="I3088" s="62"/>
      <c r="J3088"/>
      <c r="K3088"/>
      <c r="L3088"/>
      <c r="P3088"/>
    </row>
    <row r="3089" spans="2:16" x14ac:dyDescent="0.2">
      <c r="B3089"/>
      <c r="C3089" s="36"/>
      <c r="D3089" s="93"/>
      <c r="E3089" s="15"/>
      <c r="F3089"/>
      <c r="G3089" s="25"/>
      <c r="H3089" s="15"/>
      <c r="I3089" s="62"/>
      <c r="J3089"/>
      <c r="K3089"/>
      <c r="L3089"/>
      <c r="P3089"/>
    </row>
    <row r="3090" spans="2:16" x14ac:dyDescent="0.2">
      <c r="B3090"/>
      <c r="C3090" s="36"/>
      <c r="D3090" s="93"/>
      <c r="E3090" s="15"/>
      <c r="F3090"/>
      <c r="G3090" s="25"/>
      <c r="H3090" s="15"/>
      <c r="I3090" s="62"/>
      <c r="J3090"/>
      <c r="K3090"/>
      <c r="L3090"/>
      <c r="P3090"/>
    </row>
    <row r="3091" spans="2:16" x14ac:dyDescent="0.2">
      <c r="B3091"/>
      <c r="C3091" s="36"/>
      <c r="D3091" s="93"/>
      <c r="E3091" s="15"/>
      <c r="F3091"/>
      <c r="G3091" s="25"/>
      <c r="H3091" s="15"/>
      <c r="I3091" s="62"/>
      <c r="J3091"/>
      <c r="K3091"/>
      <c r="L3091"/>
      <c r="P3091"/>
    </row>
    <row r="3092" spans="2:16" x14ac:dyDescent="0.2">
      <c r="B3092"/>
      <c r="C3092" s="36"/>
      <c r="D3092" s="93"/>
      <c r="E3092" s="15"/>
      <c r="F3092"/>
      <c r="G3092" s="25"/>
      <c r="H3092" s="15"/>
      <c r="I3092" s="62"/>
      <c r="J3092"/>
      <c r="K3092"/>
      <c r="L3092"/>
      <c r="P3092"/>
    </row>
    <row r="3093" spans="2:16" x14ac:dyDescent="0.2">
      <c r="B3093"/>
      <c r="C3093" s="36"/>
      <c r="D3093" s="93"/>
      <c r="E3093" s="15"/>
      <c r="F3093"/>
      <c r="G3093" s="25"/>
      <c r="H3093" s="15"/>
      <c r="I3093" s="62"/>
      <c r="J3093"/>
      <c r="K3093"/>
      <c r="L3093"/>
      <c r="P3093"/>
    </row>
    <row r="3094" spans="2:16" x14ac:dyDescent="0.2">
      <c r="B3094"/>
      <c r="C3094" s="36"/>
      <c r="D3094" s="93"/>
      <c r="E3094" s="15"/>
      <c r="F3094"/>
      <c r="G3094" s="25"/>
      <c r="H3094" s="15"/>
      <c r="I3094" s="62"/>
      <c r="J3094"/>
      <c r="K3094"/>
      <c r="L3094"/>
      <c r="P3094"/>
    </row>
    <row r="3095" spans="2:16" x14ac:dyDescent="0.2">
      <c r="B3095"/>
      <c r="C3095" s="36"/>
      <c r="D3095" s="93"/>
      <c r="E3095" s="15"/>
      <c r="F3095"/>
      <c r="G3095" s="25"/>
      <c r="H3095" s="15"/>
      <c r="I3095" s="62"/>
      <c r="J3095"/>
      <c r="K3095"/>
      <c r="L3095"/>
      <c r="P3095"/>
    </row>
    <row r="3096" spans="2:16" x14ac:dyDescent="0.2">
      <c r="B3096"/>
      <c r="C3096" s="36"/>
      <c r="D3096" s="93"/>
      <c r="E3096" s="15"/>
      <c r="F3096"/>
      <c r="G3096" s="25"/>
      <c r="H3096" s="15"/>
      <c r="I3096" s="62"/>
      <c r="J3096"/>
      <c r="K3096"/>
      <c r="L3096"/>
      <c r="P3096"/>
    </row>
    <row r="3097" spans="2:16" x14ac:dyDescent="0.2">
      <c r="B3097"/>
      <c r="C3097" s="36"/>
      <c r="D3097" s="93"/>
      <c r="E3097" s="15"/>
      <c r="F3097"/>
      <c r="G3097" s="25"/>
      <c r="H3097" s="15"/>
      <c r="I3097" s="62"/>
      <c r="J3097"/>
      <c r="K3097"/>
      <c r="L3097"/>
      <c r="P3097"/>
    </row>
    <row r="3098" spans="2:16" x14ac:dyDescent="0.2">
      <c r="B3098"/>
      <c r="C3098" s="36"/>
      <c r="D3098" s="93"/>
      <c r="E3098" s="15"/>
      <c r="F3098"/>
      <c r="G3098" s="25"/>
      <c r="H3098" s="15"/>
      <c r="I3098" s="62"/>
      <c r="J3098"/>
      <c r="K3098"/>
      <c r="L3098"/>
      <c r="P3098"/>
    </row>
    <row r="3099" spans="2:16" x14ac:dyDescent="0.2">
      <c r="B3099"/>
      <c r="C3099" s="36"/>
      <c r="D3099" s="93"/>
      <c r="E3099" s="15"/>
      <c r="F3099"/>
      <c r="G3099" s="25"/>
      <c r="H3099" s="15"/>
      <c r="I3099" s="62"/>
      <c r="J3099"/>
      <c r="K3099"/>
      <c r="L3099"/>
      <c r="P3099"/>
    </row>
    <row r="3100" spans="2:16" x14ac:dyDescent="0.2">
      <c r="B3100"/>
      <c r="C3100" s="36"/>
      <c r="D3100" s="93"/>
      <c r="E3100" s="15"/>
      <c r="F3100"/>
      <c r="G3100" s="25"/>
      <c r="H3100" s="15"/>
      <c r="I3100" s="62"/>
      <c r="J3100"/>
      <c r="K3100"/>
      <c r="L3100"/>
      <c r="P3100"/>
    </row>
    <row r="3101" spans="2:16" x14ac:dyDescent="0.2">
      <c r="B3101"/>
      <c r="C3101" s="36"/>
      <c r="D3101" s="93"/>
      <c r="E3101" s="15"/>
      <c r="F3101"/>
      <c r="G3101" s="25"/>
      <c r="H3101" s="15"/>
      <c r="I3101" s="62"/>
      <c r="J3101"/>
      <c r="K3101"/>
      <c r="L3101"/>
      <c r="P3101"/>
    </row>
    <row r="3102" spans="2:16" x14ac:dyDescent="0.2">
      <c r="B3102"/>
      <c r="C3102" s="36"/>
      <c r="D3102" s="93"/>
      <c r="E3102" s="15"/>
      <c r="F3102"/>
      <c r="G3102" s="25"/>
      <c r="H3102" s="15"/>
      <c r="I3102" s="62"/>
      <c r="J3102"/>
      <c r="K3102"/>
      <c r="L3102"/>
      <c r="P3102"/>
    </row>
    <row r="3103" spans="2:16" x14ac:dyDescent="0.2">
      <c r="B3103"/>
      <c r="C3103" s="36"/>
      <c r="D3103" s="93"/>
      <c r="E3103" s="15"/>
      <c r="F3103"/>
      <c r="G3103" s="25"/>
      <c r="H3103" s="15"/>
      <c r="I3103" s="62"/>
      <c r="J3103"/>
      <c r="K3103"/>
      <c r="L3103"/>
      <c r="P3103"/>
    </row>
    <row r="3104" spans="2:16" x14ac:dyDescent="0.2">
      <c r="B3104"/>
      <c r="C3104" s="36"/>
      <c r="D3104" s="93"/>
      <c r="E3104" s="15"/>
      <c r="F3104"/>
      <c r="G3104" s="25"/>
      <c r="H3104" s="15"/>
      <c r="I3104" s="62"/>
      <c r="J3104"/>
      <c r="K3104"/>
      <c r="L3104"/>
      <c r="P3104"/>
    </row>
    <row r="3105" spans="2:16" x14ac:dyDescent="0.2">
      <c r="B3105"/>
      <c r="C3105" s="36"/>
      <c r="D3105" s="93"/>
      <c r="E3105" s="15"/>
      <c r="F3105"/>
      <c r="G3105" s="25"/>
      <c r="H3105" s="15"/>
      <c r="I3105" s="62"/>
      <c r="J3105"/>
      <c r="K3105"/>
      <c r="L3105"/>
      <c r="P3105"/>
    </row>
    <row r="3106" spans="2:16" x14ac:dyDescent="0.2">
      <c r="B3106"/>
      <c r="C3106" s="36"/>
      <c r="D3106" s="93"/>
      <c r="E3106" s="15"/>
      <c r="F3106"/>
      <c r="G3106" s="25"/>
      <c r="H3106" s="15"/>
      <c r="I3106" s="62"/>
      <c r="J3106"/>
      <c r="K3106"/>
      <c r="L3106"/>
      <c r="P3106"/>
    </row>
    <row r="3107" spans="2:16" x14ac:dyDescent="0.2">
      <c r="B3107"/>
      <c r="C3107" s="36"/>
      <c r="D3107" s="93"/>
      <c r="E3107" s="15"/>
      <c r="F3107"/>
      <c r="G3107" s="25"/>
      <c r="H3107" s="15"/>
      <c r="I3107" s="62"/>
      <c r="J3107"/>
      <c r="K3107"/>
      <c r="L3107"/>
      <c r="P3107"/>
    </row>
    <row r="3108" spans="2:16" x14ac:dyDescent="0.2">
      <c r="B3108"/>
      <c r="C3108" s="36"/>
      <c r="D3108" s="93"/>
      <c r="E3108" s="15"/>
      <c r="F3108"/>
      <c r="G3108" s="25"/>
      <c r="H3108" s="15"/>
      <c r="I3108" s="62"/>
      <c r="J3108"/>
      <c r="K3108"/>
      <c r="L3108"/>
      <c r="P3108"/>
    </row>
    <row r="3109" spans="2:16" x14ac:dyDescent="0.2">
      <c r="B3109"/>
      <c r="C3109" s="36"/>
      <c r="D3109" s="93"/>
      <c r="E3109" s="15"/>
      <c r="F3109"/>
      <c r="G3109" s="25"/>
      <c r="H3109" s="15"/>
      <c r="I3109" s="62"/>
      <c r="J3109"/>
      <c r="K3109"/>
      <c r="L3109"/>
      <c r="P3109"/>
    </row>
    <row r="3110" spans="2:16" x14ac:dyDescent="0.2">
      <c r="B3110"/>
      <c r="C3110" s="36"/>
      <c r="D3110" s="93"/>
      <c r="E3110" s="15"/>
      <c r="F3110"/>
      <c r="G3110" s="25"/>
      <c r="H3110" s="15"/>
      <c r="I3110" s="62"/>
      <c r="J3110"/>
      <c r="K3110"/>
      <c r="L3110"/>
      <c r="P3110"/>
    </row>
    <row r="3111" spans="2:16" x14ac:dyDescent="0.2">
      <c r="B3111"/>
      <c r="C3111" s="36"/>
      <c r="D3111" s="93"/>
      <c r="E3111" s="15"/>
      <c r="F3111"/>
      <c r="G3111" s="25"/>
      <c r="H3111" s="15"/>
      <c r="I3111" s="62"/>
      <c r="J3111"/>
      <c r="K3111"/>
      <c r="L3111"/>
      <c r="P3111"/>
    </row>
    <row r="3112" spans="2:16" x14ac:dyDescent="0.2">
      <c r="B3112"/>
      <c r="C3112" s="36"/>
      <c r="D3112" s="93"/>
      <c r="E3112" s="15"/>
      <c r="F3112"/>
      <c r="G3112" s="25"/>
      <c r="H3112" s="15"/>
      <c r="I3112" s="62"/>
      <c r="J3112"/>
      <c r="K3112"/>
      <c r="L3112"/>
      <c r="P3112"/>
    </row>
    <row r="3113" spans="2:16" x14ac:dyDescent="0.2">
      <c r="B3113"/>
      <c r="C3113" s="36"/>
      <c r="D3113" s="93"/>
      <c r="E3113" s="15"/>
      <c r="F3113"/>
      <c r="G3113" s="25"/>
      <c r="H3113" s="15"/>
      <c r="I3113" s="62"/>
      <c r="J3113"/>
      <c r="K3113"/>
      <c r="L3113"/>
      <c r="P3113"/>
    </row>
    <row r="3114" spans="2:16" x14ac:dyDescent="0.2">
      <c r="B3114"/>
      <c r="C3114" s="36"/>
      <c r="D3114" s="93"/>
      <c r="E3114" s="15"/>
      <c r="F3114"/>
      <c r="G3114" s="25"/>
      <c r="H3114" s="15"/>
      <c r="I3114" s="62"/>
      <c r="J3114"/>
      <c r="K3114"/>
      <c r="L3114"/>
      <c r="P3114"/>
    </row>
    <row r="3115" spans="2:16" x14ac:dyDescent="0.2">
      <c r="B3115"/>
      <c r="C3115" s="36"/>
      <c r="D3115" s="93"/>
      <c r="E3115" s="15"/>
      <c r="F3115"/>
      <c r="G3115" s="25"/>
      <c r="H3115" s="15"/>
      <c r="I3115" s="62"/>
      <c r="J3115"/>
      <c r="K3115"/>
      <c r="L3115"/>
      <c r="P3115"/>
    </row>
    <row r="3116" spans="2:16" x14ac:dyDescent="0.2">
      <c r="B3116"/>
      <c r="C3116" s="36"/>
      <c r="D3116" s="93"/>
      <c r="E3116" s="15"/>
      <c r="F3116"/>
      <c r="G3116" s="25"/>
      <c r="H3116" s="15"/>
      <c r="I3116" s="62"/>
      <c r="J3116"/>
      <c r="K3116"/>
      <c r="L3116"/>
      <c r="P3116"/>
    </row>
    <row r="3117" spans="2:16" x14ac:dyDescent="0.2">
      <c r="B3117"/>
      <c r="C3117" s="36"/>
      <c r="D3117" s="93"/>
      <c r="E3117" s="15"/>
      <c r="F3117"/>
      <c r="G3117" s="25"/>
      <c r="H3117" s="15"/>
      <c r="I3117" s="62"/>
      <c r="J3117"/>
      <c r="K3117"/>
      <c r="L3117"/>
      <c r="P3117"/>
    </row>
    <row r="3118" spans="2:16" x14ac:dyDescent="0.2">
      <c r="B3118"/>
      <c r="C3118" s="36"/>
      <c r="D3118" s="93"/>
      <c r="E3118" s="15"/>
      <c r="F3118"/>
      <c r="G3118" s="25"/>
      <c r="H3118" s="15"/>
      <c r="I3118" s="62"/>
      <c r="J3118"/>
      <c r="K3118"/>
      <c r="L3118"/>
      <c r="P3118"/>
    </row>
    <row r="3119" spans="2:16" x14ac:dyDescent="0.2">
      <c r="B3119"/>
      <c r="C3119" s="36"/>
      <c r="D3119" s="93"/>
      <c r="E3119" s="15"/>
      <c r="F3119"/>
      <c r="G3119" s="25"/>
      <c r="H3119" s="15"/>
      <c r="I3119" s="62"/>
      <c r="J3119"/>
      <c r="K3119"/>
      <c r="L3119"/>
      <c r="P3119"/>
    </row>
    <row r="3120" spans="2:16" x14ac:dyDescent="0.2">
      <c r="B3120"/>
      <c r="C3120" s="36"/>
      <c r="D3120" s="93"/>
      <c r="E3120" s="15"/>
      <c r="F3120"/>
      <c r="G3120" s="25"/>
      <c r="H3120" s="15"/>
      <c r="I3120" s="62"/>
      <c r="J3120"/>
      <c r="K3120"/>
      <c r="L3120"/>
      <c r="P3120"/>
    </row>
    <row r="3121" spans="2:16" x14ac:dyDescent="0.2">
      <c r="B3121"/>
      <c r="C3121" s="36"/>
      <c r="D3121" s="93"/>
      <c r="E3121" s="15"/>
      <c r="F3121"/>
      <c r="G3121" s="25"/>
      <c r="H3121" s="15"/>
      <c r="I3121" s="62"/>
      <c r="J3121"/>
      <c r="K3121"/>
      <c r="L3121"/>
      <c r="P3121"/>
    </row>
    <row r="3122" spans="2:16" x14ac:dyDescent="0.2">
      <c r="B3122"/>
      <c r="C3122" s="36"/>
      <c r="D3122" s="93"/>
      <c r="E3122" s="15"/>
      <c r="F3122"/>
      <c r="G3122" s="25"/>
      <c r="H3122" s="15"/>
      <c r="I3122" s="62"/>
      <c r="J3122"/>
      <c r="K3122"/>
      <c r="L3122"/>
      <c r="P3122"/>
    </row>
    <row r="3123" spans="2:16" x14ac:dyDescent="0.2">
      <c r="B3123"/>
      <c r="C3123" s="36"/>
      <c r="D3123" s="93"/>
      <c r="E3123" s="15"/>
      <c r="F3123"/>
      <c r="G3123" s="25"/>
      <c r="H3123" s="15"/>
      <c r="I3123" s="62"/>
      <c r="J3123"/>
      <c r="K3123"/>
      <c r="L3123"/>
      <c r="P3123"/>
    </row>
    <row r="3124" spans="2:16" x14ac:dyDescent="0.2">
      <c r="B3124"/>
      <c r="C3124" s="36"/>
      <c r="D3124" s="93"/>
      <c r="E3124" s="15"/>
      <c r="F3124"/>
      <c r="G3124" s="25"/>
      <c r="H3124" s="15"/>
      <c r="I3124" s="62"/>
      <c r="J3124"/>
      <c r="K3124"/>
      <c r="L3124"/>
      <c r="P3124"/>
    </row>
    <row r="3125" spans="2:16" x14ac:dyDescent="0.2">
      <c r="B3125"/>
      <c r="C3125" s="36"/>
      <c r="D3125" s="93"/>
      <c r="E3125" s="15"/>
      <c r="F3125"/>
      <c r="G3125" s="25"/>
      <c r="H3125" s="15"/>
      <c r="I3125" s="62"/>
      <c r="J3125"/>
      <c r="K3125"/>
      <c r="L3125"/>
      <c r="P3125"/>
    </row>
    <row r="3126" spans="2:16" x14ac:dyDescent="0.2">
      <c r="B3126"/>
      <c r="C3126" s="36"/>
      <c r="D3126" s="93"/>
      <c r="E3126" s="15"/>
      <c r="F3126"/>
      <c r="G3126" s="25"/>
      <c r="H3126" s="15"/>
      <c r="I3126" s="62"/>
      <c r="J3126"/>
      <c r="K3126"/>
      <c r="L3126"/>
      <c r="P3126"/>
    </row>
    <row r="3127" spans="2:16" x14ac:dyDescent="0.2">
      <c r="B3127"/>
      <c r="C3127" s="36"/>
      <c r="D3127" s="93"/>
      <c r="E3127" s="15"/>
      <c r="F3127"/>
      <c r="G3127" s="25"/>
      <c r="H3127" s="15"/>
      <c r="I3127" s="62"/>
      <c r="J3127"/>
      <c r="K3127"/>
      <c r="L3127"/>
      <c r="P3127"/>
    </row>
    <row r="3128" spans="2:16" x14ac:dyDescent="0.2">
      <c r="B3128"/>
      <c r="C3128" s="36"/>
      <c r="D3128" s="93"/>
      <c r="E3128" s="15"/>
      <c r="F3128"/>
      <c r="G3128" s="25"/>
      <c r="H3128" s="15"/>
      <c r="I3128" s="62"/>
      <c r="J3128"/>
      <c r="K3128"/>
      <c r="L3128"/>
      <c r="P3128"/>
    </row>
    <row r="3129" spans="2:16" x14ac:dyDescent="0.2">
      <c r="B3129"/>
      <c r="C3129" s="36"/>
      <c r="D3129" s="93"/>
      <c r="E3129" s="15"/>
      <c r="F3129"/>
      <c r="G3129" s="25"/>
      <c r="H3129" s="15"/>
      <c r="I3129" s="62"/>
      <c r="J3129"/>
      <c r="K3129"/>
      <c r="L3129"/>
      <c r="P3129"/>
    </row>
    <row r="3130" spans="2:16" x14ac:dyDescent="0.2">
      <c r="B3130"/>
      <c r="C3130" s="36"/>
      <c r="D3130" s="93"/>
      <c r="E3130" s="15"/>
      <c r="F3130"/>
      <c r="G3130" s="25"/>
      <c r="H3130" s="15"/>
      <c r="I3130" s="62"/>
      <c r="J3130"/>
      <c r="K3130"/>
      <c r="L3130"/>
      <c r="P3130"/>
    </row>
    <row r="3131" spans="2:16" x14ac:dyDescent="0.2">
      <c r="B3131"/>
      <c r="C3131" s="36"/>
      <c r="D3131" s="93"/>
      <c r="E3131" s="15"/>
      <c r="F3131"/>
      <c r="G3131" s="25"/>
      <c r="H3131" s="15"/>
      <c r="I3131" s="62"/>
      <c r="J3131"/>
      <c r="K3131"/>
      <c r="L3131"/>
      <c r="P3131"/>
    </row>
    <row r="3132" spans="2:16" x14ac:dyDescent="0.2">
      <c r="B3132"/>
      <c r="C3132" s="36"/>
      <c r="D3132" s="93"/>
      <c r="E3132" s="15"/>
      <c r="F3132"/>
      <c r="G3132" s="25"/>
      <c r="H3132" s="15"/>
      <c r="I3132" s="62"/>
      <c r="J3132"/>
      <c r="K3132"/>
      <c r="L3132"/>
      <c r="P3132"/>
    </row>
    <row r="3133" spans="2:16" x14ac:dyDescent="0.2">
      <c r="B3133"/>
      <c r="C3133" s="36"/>
      <c r="D3133" s="93"/>
      <c r="E3133" s="15"/>
      <c r="F3133"/>
      <c r="G3133" s="25"/>
      <c r="H3133" s="15"/>
      <c r="I3133" s="62"/>
      <c r="J3133"/>
      <c r="K3133"/>
      <c r="L3133"/>
      <c r="P3133"/>
    </row>
    <row r="3134" spans="2:16" x14ac:dyDescent="0.2">
      <c r="B3134"/>
      <c r="C3134" s="36"/>
      <c r="D3134" s="93"/>
      <c r="E3134" s="15"/>
      <c r="F3134"/>
      <c r="G3134" s="25"/>
      <c r="H3134" s="15"/>
      <c r="I3134" s="62"/>
      <c r="J3134"/>
      <c r="K3134"/>
      <c r="L3134"/>
      <c r="P3134"/>
    </row>
    <row r="3135" spans="2:16" x14ac:dyDescent="0.2">
      <c r="B3135"/>
      <c r="C3135" s="36"/>
      <c r="D3135" s="93"/>
      <c r="E3135" s="15"/>
      <c r="F3135"/>
      <c r="G3135" s="25"/>
      <c r="H3135" s="15"/>
      <c r="I3135" s="62"/>
      <c r="J3135"/>
      <c r="K3135"/>
      <c r="L3135"/>
      <c r="P3135"/>
    </row>
    <row r="3136" spans="2:16" x14ac:dyDescent="0.2">
      <c r="B3136"/>
      <c r="C3136" s="36"/>
      <c r="D3136" s="93"/>
      <c r="E3136" s="15"/>
      <c r="F3136"/>
      <c r="G3136" s="25"/>
      <c r="H3136" s="15"/>
      <c r="I3136" s="62"/>
      <c r="J3136"/>
      <c r="K3136"/>
      <c r="L3136"/>
      <c r="P3136"/>
    </row>
    <row r="3137" spans="2:16" x14ac:dyDescent="0.2">
      <c r="B3137"/>
      <c r="C3137" s="36"/>
      <c r="D3137" s="93"/>
      <c r="E3137" s="15"/>
      <c r="F3137"/>
      <c r="G3137" s="25"/>
      <c r="H3137" s="15"/>
      <c r="I3137" s="62"/>
      <c r="J3137"/>
      <c r="K3137"/>
      <c r="L3137"/>
      <c r="P3137"/>
    </row>
    <row r="3138" spans="2:16" x14ac:dyDescent="0.2">
      <c r="B3138"/>
      <c r="C3138" s="36"/>
      <c r="D3138" s="93"/>
      <c r="E3138" s="15"/>
      <c r="F3138"/>
      <c r="G3138" s="25"/>
      <c r="H3138" s="15"/>
      <c r="I3138" s="62"/>
      <c r="J3138"/>
      <c r="K3138"/>
      <c r="L3138"/>
      <c r="P3138"/>
    </row>
    <row r="3139" spans="2:16" x14ac:dyDescent="0.2">
      <c r="B3139"/>
      <c r="C3139" s="36"/>
      <c r="D3139" s="93"/>
      <c r="E3139" s="15"/>
      <c r="F3139"/>
      <c r="G3139" s="25"/>
      <c r="H3139" s="15"/>
      <c r="I3139" s="62"/>
      <c r="J3139"/>
      <c r="K3139"/>
      <c r="L3139"/>
      <c r="P3139"/>
    </row>
    <row r="3140" spans="2:16" x14ac:dyDescent="0.2">
      <c r="B3140"/>
      <c r="C3140" s="36"/>
      <c r="D3140" s="93"/>
      <c r="E3140" s="15"/>
      <c r="F3140"/>
      <c r="G3140" s="25"/>
      <c r="H3140" s="15"/>
      <c r="I3140" s="62"/>
      <c r="J3140"/>
      <c r="K3140"/>
      <c r="L3140"/>
      <c r="P3140"/>
    </row>
    <row r="3141" spans="2:16" x14ac:dyDescent="0.2">
      <c r="B3141"/>
      <c r="C3141" s="36"/>
      <c r="D3141" s="93"/>
      <c r="E3141" s="15"/>
      <c r="F3141"/>
      <c r="G3141" s="25"/>
      <c r="H3141" s="15"/>
      <c r="I3141" s="62"/>
      <c r="J3141"/>
      <c r="K3141"/>
      <c r="L3141"/>
      <c r="P3141"/>
    </row>
    <row r="3142" spans="2:16" x14ac:dyDescent="0.2">
      <c r="B3142"/>
      <c r="C3142" s="36"/>
      <c r="D3142" s="93"/>
      <c r="E3142" s="15"/>
      <c r="F3142"/>
      <c r="G3142" s="25"/>
      <c r="H3142" s="15"/>
      <c r="I3142" s="62"/>
      <c r="J3142"/>
      <c r="K3142"/>
      <c r="L3142"/>
      <c r="P3142"/>
    </row>
    <row r="3143" spans="2:16" x14ac:dyDescent="0.2">
      <c r="B3143"/>
      <c r="C3143" s="36"/>
      <c r="D3143" s="93"/>
      <c r="E3143" s="15"/>
      <c r="F3143"/>
      <c r="G3143" s="25"/>
      <c r="H3143" s="15"/>
      <c r="I3143" s="62"/>
      <c r="J3143"/>
      <c r="K3143"/>
      <c r="L3143"/>
      <c r="P3143"/>
    </row>
    <row r="3144" spans="2:16" x14ac:dyDescent="0.2">
      <c r="B3144"/>
      <c r="C3144" s="36"/>
      <c r="D3144" s="93"/>
      <c r="E3144" s="15"/>
      <c r="F3144"/>
      <c r="G3144" s="25"/>
      <c r="H3144" s="15"/>
      <c r="I3144" s="62"/>
      <c r="J3144"/>
      <c r="K3144"/>
      <c r="L3144"/>
      <c r="P3144"/>
    </row>
    <row r="3145" spans="2:16" x14ac:dyDescent="0.2">
      <c r="B3145"/>
      <c r="C3145" s="36"/>
      <c r="D3145" s="93"/>
      <c r="E3145" s="15"/>
      <c r="F3145"/>
      <c r="G3145" s="25"/>
      <c r="H3145" s="15"/>
      <c r="I3145" s="62"/>
      <c r="J3145"/>
      <c r="K3145"/>
      <c r="L3145"/>
      <c r="P3145"/>
    </row>
    <row r="3146" spans="2:16" x14ac:dyDescent="0.2">
      <c r="B3146"/>
      <c r="C3146" s="36"/>
      <c r="D3146" s="93"/>
      <c r="E3146" s="15"/>
      <c r="F3146"/>
      <c r="G3146" s="25"/>
      <c r="H3146" s="15"/>
      <c r="I3146" s="62"/>
      <c r="J3146"/>
      <c r="K3146"/>
      <c r="L3146"/>
      <c r="P3146"/>
    </row>
    <row r="3147" spans="2:16" x14ac:dyDescent="0.2">
      <c r="B3147"/>
      <c r="C3147" s="36"/>
      <c r="D3147" s="93"/>
      <c r="E3147" s="15"/>
      <c r="F3147"/>
      <c r="G3147" s="25"/>
      <c r="H3147" s="15"/>
      <c r="I3147" s="62"/>
      <c r="J3147"/>
      <c r="K3147"/>
      <c r="L3147"/>
      <c r="P3147"/>
    </row>
    <row r="3148" spans="2:16" x14ac:dyDescent="0.2">
      <c r="B3148"/>
      <c r="C3148" s="36"/>
      <c r="D3148" s="93"/>
      <c r="E3148" s="15"/>
      <c r="F3148"/>
      <c r="G3148" s="25"/>
      <c r="H3148" s="15"/>
      <c r="I3148" s="62"/>
      <c r="J3148"/>
      <c r="K3148"/>
      <c r="L3148"/>
      <c r="P3148"/>
    </row>
    <row r="3149" spans="2:16" x14ac:dyDescent="0.2">
      <c r="B3149"/>
      <c r="C3149" s="36"/>
      <c r="D3149" s="93"/>
      <c r="E3149" s="15"/>
      <c r="F3149"/>
      <c r="G3149" s="25"/>
      <c r="H3149" s="15"/>
      <c r="I3149" s="62"/>
      <c r="J3149"/>
      <c r="K3149"/>
      <c r="L3149"/>
      <c r="P3149"/>
    </row>
    <row r="3150" spans="2:16" x14ac:dyDescent="0.2">
      <c r="B3150"/>
      <c r="C3150" s="36"/>
      <c r="D3150" s="93"/>
      <c r="E3150" s="15"/>
      <c r="F3150"/>
      <c r="G3150" s="25"/>
      <c r="H3150" s="15"/>
      <c r="I3150" s="62"/>
      <c r="J3150"/>
      <c r="K3150"/>
      <c r="L3150"/>
      <c r="P3150"/>
    </row>
    <row r="3151" spans="2:16" x14ac:dyDescent="0.2">
      <c r="B3151"/>
      <c r="C3151" s="36"/>
      <c r="D3151" s="93"/>
      <c r="E3151" s="15"/>
      <c r="F3151"/>
      <c r="G3151" s="25"/>
      <c r="H3151" s="15"/>
      <c r="I3151" s="62"/>
      <c r="J3151"/>
      <c r="K3151"/>
      <c r="L3151"/>
      <c r="P3151"/>
    </row>
    <row r="3152" spans="2:16" x14ac:dyDescent="0.2">
      <c r="B3152"/>
      <c r="C3152" s="36"/>
      <c r="D3152" s="93"/>
      <c r="E3152" s="15"/>
      <c r="F3152"/>
      <c r="G3152" s="25"/>
      <c r="H3152" s="15"/>
      <c r="I3152" s="62"/>
      <c r="J3152"/>
      <c r="K3152"/>
      <c r="L3152"/>
      <c r="P3152"/>
    </row>
    <row r="3153" spans="2:16" x14ac:dyDescent="0.2">
      <c r="B3153"/>
      <c r="C3153" s="36"/>
      <c r="D3153" s="93"/>
      <c r="E3153" s="15"/>
      <c r="F3153"/>
      <c r="G3153" s="25"/>
      <c r="H3153" s="15"/>
      <c r="I3153" s="62"/>
      <c r="J3153"/>
      <c r="K3153"/>
      <c r="L3153"/>
      <c r="P3153"/>
    </row>
    <row r="3154" spans="2:16" x14ac:dyDescent="0.2">
      <c r="B3154"/>
      <c r="C3154" s="36"/>
      <c r="D3154" s="93"/>
      <c r="E3154" s="15"/>
      <c r="F3154"/>
      <c r="G3154" s="25"/>
      <c r="H3154" s="15"/>
      <c r="I3154" s="62"/>
      <c r="J3154"/>
      <c r="K3154"/>
      <c r="L3154"/>
      <c r="P3154"/>
    </row>
    <row r="3155" spans="2:16" x14ac:dyDescent="0.2">
      <c r="B3155"/>
      <c r="C3155" s="36"/>
      <c r="D3155" s="93"/>
      <c r="E3155" s="15"/>
      <c r="F3155"/>
      <c r="G3155" s="25"/>
      <c r="H3155" s="15"/>
      <c r="I3155" s="62"/>
      <c r="J3155"/>
      <c r="K3155"/>
      <c r="L3155"/>
      <c r="P3155"/>
    </row>
    <row r="3156" spans="2:16" x14ac:dyDescent="0.2">
      <c r="B3156"/>
      <c r="C3156" s="36"/>
      <c r="D3156" s="93"/>
      <c r="E3156" s="15"/>
      <c r="F3156"/>
      <c r="G3156" s="25"/>
      <c r="H3156" s="15"/>
      <c r="I3156" s="62"/>
      <c r="J3156"/>
      <c r="K3156"/>
      <c r="L3156"/>
      <c r="P3156"/>
    </row>
    <row r="3157" spans="2:16" x14ac:dyDescent="0.2">
      <c r="B3157"/>
      <c r="C3157" s="36"/>
      <c r="D3157" s="93"/>
      <c r="E3157" s="15"/>
      <c r="F3157"/>
      <c r="G3157" s="25"/>
      <c r="H3157" s="15"/>
      <c r="I3157" s="62"/>
      <c r="J3157"/>
      <c r="K3157"/>
      <c r="L3157"/>
      <c r="P3157"/>
    </row>
    <row r="3158" spans="2:16" x14ac:dyDescent="0.2">
      <c r="B3158"/>
      <c r="C3158" s="36"/>
      <c r="D3158" s="93"/>
      <c r="E3158" s="15"/>
      <c r="F3158"/>
      <c r="G3158" s="25"/>
      <c r="H3158" s="15"/>
      <c r="I3158" s="62"/>
      <c r="J3158"/>
      <c r="K3158"/>
      <c r="L3158"/>
      <c r="P3158"/>
    </row>
    <row r="3159" spans="2:16" x14ac:dyDescent="0.2">
      <c r="B3159"/>
      <c r="C3159" s="36"/>
      <c r="D3159" s="93"/>
      <c r="E3159" s="15"/>
      <c r="F3159"/>
      <c r="G3159" s="25"/>
      <c r="H3159" s="15"/>
      <c r="I3159" s="62"/>
      <c r="J3159"/>
      <c r="K3159"/>
      <c r="L3159"/>
      <c r="P3159"/>
    </row>
    <row r="3160" spans="2:16" x14ac:dyDescent="0.2">
      <c r="B3160"/>
      <c r="C3160" s="36"/>
      <c r="D3160" s="93"/>
      <c r="E3160" s="15"/>
      <c r="F3160"/>
      <c r="G3160" s="25"/>
      <c r="H3160" s="15"/>
      <c r="I3160" s="62"/>
      <c r="J3160"/>
      <c r="K3160"/>
      <c r="L3160"/>
      <c r="P3160"/>
    </row>
    <row r="3161" spans="2:16" x14ac:dyDescent="0.2">
      <c r="B3161"/>
      <c r="C3161" s="36"/>
      <c r="D3161" s="93"/>
      <c r="E3161" s="15"/>
      <c r="F3161"/>
      <c r="G3161" s="25"/>
      <c r="H3161" s="15"/>
      <c r="L3161"/>
      <c r="P3161"/>
    </row>
    <row r="3162" spans="2:16" x14ac:dyDescent="0.2">
      <c r="B3162"/>
      <c r="C3162" s="36"/>
      <c r="D3162" s="93"/>
      <c r="E3162" s="15"/>
      <c r="F3162"/>
      <c r="G3162" s="25"/>
      <c r="H3162" s="15"/>
      <c r="L3162"/>
      <c r="P3162"/>
    </row>
    <row r="3163" spans="2:16" x14ac:dyDescent="0.2">
      <c r="B3163"/>
      <c r="C3163" s="36"/>
      <c r="D3163" s="93"/>
      <c r="E3163" s="15"/>
      <c r="F3163"/>
      <c r="G3163" s="25"/>
      <c r="H3163" s="15"/>
      <c r="L3163"/>
      <c r="P3163"/>
    </row>
    <row r="3164" spans="2:16" x14ac:dyDescent="0.2">
      <c r="B3164"/>
      <c r="C3164" s="36"/>
      <c r="D3164" s="93"/>
      <c r="E3164" s="15"/>
      <c r="F3164"/>
      <c r="G3164" s="25"/>
      <c r="H3164" s="15"/>
      <c r="L3164"/>
      <c r="P3164"/>
    </row>
    <row r="3165" spans="2:16" x14ac:dyDescent="0.2">
      <c r="B3165"/>
      <c r="C3165" s="36"/>
      <c r="D3165" s="93"/>
      <c r="E3165" s="15"/>
      <c r="F3165"/>
      <c r="G3165" s="25"/>
      <c r="H3165" s="15"/>
      <c r="L3165"/>
      <c r="P3165"/>
    </row>
    <row r="3166" spans="2:16" x14ac:dyDescent="0.2">
      <c r="B3166"/>
      <c r="C3166" s="36"/>
      <c r="D3166" s="93"/>
      <c r="E3166" s="15"/>
      <c r="F3166"/>
      <c r="G3166" s="25"/>
      <c r="H3166" s="15"/>
      <c r="L3166"/>
      <c r="P3166"/>
    </row>
    <row r="3167" spans="2:16" x14ac:dyDescent="0.2">
      <c r="B3167"/>
      <c r="C3167" s="36"/>
      <c r="D3167" s="93"/>
      <c r="E3167" s="15"/>
      <c r="F3167"/>
      <c r="G3167" s="25"/>
      <c r="H3167" s="15"/>
      <c r="L3167"/>
      <c r="P3167"/>
    </row>
    <row r="3168" spans="2:16" x14ac:dyDescent="0.2">
      <c r="B3168"/>
      <c r="C3168" s="36"/>
      <c r="D3168" s="93"/>
      <c r="E3168" s="15"/>
      <c r="F3168"/>
      <c r="G3168" s="25"/>
      <c r="H3168" s="15"/>
      <c r="L3168"/>
      <c r="P3168"/>
    </row>
    <row r="3169" spans="2:16" x14ac:dyDescent="0.2">
      <c r="B3169"/>
      <c r="C3169" s="36"/>
      <c r="D3169" s="93"/>
      <c r="E3169" s="15"/>
      <c r="F3169"/>
      <c r="G3169" s="25"/>
      <c r="H3169" s="15"/>
      <c r="L3169"/>
      <c r="P3169"/>
    </row>
    <row r="3170" spans="2:16" x14ac:dyDescent="0.2">
      <c r="B3170"/>
      <c r="C3170" s="36"/>
      <c r="D3170" s="93"/>
      <c r="E3170" s="15"/>
      <c r="F3170"/>
      <c r="G3170" s="25"/>
      <c r="H3170" s="15"/>
      <c r="L3170"/>
      <c r="P3170"/>
    </row>
    <row r="3171" spans="2:16" x14ac:dyDescent="0.2">
      <c r="B3171"/>
      <c r="C3171" s="36"/>
      <c r="D3171" s="93"/>
      <c r="E3171" s="15"/>
      <c r="F3171"/>
      <c r="G3171" s="25"/>
      <c r="H3171" s="15"/>
      <c r="L3171"/>
      <c r="P3171"/>
    </row>
    <row r="3172" spans="2:16" x14ac:dyDescent="0.2">
      <c r="B3172"/>
      <c r="C3172" s="36"/>
      <c r="D3172" s="93"/>
      <c r="E3172" s="15"/>
      <c r="F3172"/>
      <c r="G3172" s="25"/>
      <c r="H3172" s="15"/>
      <c r="L3172"/>
      <c r="P3172"/>
    </row>
    <row r="3173" spans="2:16" x14ac:dyDescent="0.2">
      <c r="B3173"/>
      <c r="C3173" s="36"/>
      <c r="D3173" s="93"/>
      <c r="E3173" s="15"/>
      <c r="F3173"/>
      <c r="G3173" s="25"/>
      <c r="H3173" s="15"/>
      <c r="L3173"/>
      <c r="P3173"/>
    </row>
    <row r="3174" spans="2:16" x14ac:dyDescent="0.2">
      <c r="B3174"/>
      <c r="C3174" s="36"/>
      <c r="D3174" s="93"/>
      <c r="E3174" s="15"/>
      <c r="F3174"/>
      <c r="G3174" s="25"/>
      <c r="H3174" s="15"/>
      <c r="L3174"/>
      <c r="P3174"/>
    </row>
    <row r="3175" spans="2:16" x14ac:dyDescent="0.2">
      <c r="B3175"/>
      <c r="C3175" s="36"/>
      <c r="D3175" s="93"/>
      <c r="E3175" s="15"/>
      <c r="F3175"/>
      <c r="G3175" s="25"/>
      <c r="H3175" s="15"/>
      <c r="L3175"/>
      <c r="P3175"/>
    </row>
    <row r="3176" spans="2:16" x14ac:dyDescent="0.2">
      <c r="B3176"/>
      <c r="C3176" s="36"/>
      <c r="D3176" s="93"/>
      <c r="E3176" s="15"/>
      <c r="F3176"/>
      <c r="G3176" s="25"/>
      <c r="H3176" s="15"/>
      <c r="L3176"/>
      <c r="P3176"/>
    </row>
    <row r="3177" spans="2:16" x14ac:dyDescent="0.2">
      <c r="B3177"/>
      <c r="C3177" s="36"/>
      <c r="D3177" s="93"/>
      <c r="E3177" s="15"/>
      <c r="F3177"/>
      <c r="G3177" s="25"/>
      <c r="H3177" s="15"/>
      <c r="L3177"/>
      <c r="P3177"/>
    </row>
    <row r="3178" spans="2:16" x14ac:dyDescent="0.2">
      <c r="B3178"/>
      <c r="C3178" s="36"/>
      <c r="D3178" s="93"/>
      <c r="E3178" s="15"/>
      <c r="F3178"/>
      <c r="G3178" s="25"/>
      <c r="H3178" s="15"/>
      <c r="L3178"/>
      <c r="P3178"/>
    </row>
    <row r="3179" spans="2:16" x14ac:dyDescent="0.2">
      <c r="B3179"/>
      <c r="C3179" s="36"/>
      <c r="D3179" s="93"/>
      <c r="E3179" s="15"/>
      <c r="F3179"/>
      <c r="G3179" s="25"/>
      <c r="H3179" s="15"/>
      <c r="L3179"/>
      <c r="P3179"/>
    </row>
    <row r="3180" spans="2:16" x14ac:dyDescent="0.2">
      <c r="B3180"/>
      <c r="C3180" s="36"/>
      <c r="D3180" s="93"/>
      <c r="E3180" s="15"/>
      <c r="F3180"/>
      <c r="G3180" s="25"/>
      <c r="H3180" s="15"/>
      <c r="L3180"/>
      <c r="P3180"/>
    </row>
    <row r="3181" spans="2:16" x14ac:dyDescent="0.2">
      <c r="B3181"/>
      <c r="C3181" s="36"/>
      <c r="D3181" s="93"/>
      <c r="E3181" s="15"/>
      <c r="F3181"/>
      <c r="G3181" s="25"/>
      <c r="H3181" s="15"/>
      <c r="L3181"/>
      <c r="P3181"/>
    </row>
    <row r="3182" spans="2:16" x14ac:dyDescent="0.2">
      <c r="B3182"/>
      <c r="C3182" s="36"/>
      <c r="D3182" s="93"/>
      <c r="E3182" s="15"/>
      <c r="F3182"/>
      <c r="G3182" s="25"/>
      <c r="H3182" s="15"/>
      <c r="I3182"/>
      <c r="J3182"/>
      <c r="K3182"/>
      <c r="L3182"/>
      <c r="P3182"/>
    </row>
    <row r="3183" spans="2:16" x14ac:dyDescent="0.2">
      <c r="B3183"/>
      <c r="C3183" s="36"/>
      <c r="D3183" s="93"/>
      <c r="E3183" s="15"/>
      <c r="F3183"/>
      <c r="G3183" s="25"/>
      <c r="H3183" s="15"/>
      <c r="I3183"/>
      <c r="J3183"/>
      <c r="K3183"/>
      <c r="L3183"/>
      <c r="P3183"/>
    </row>
    <row r="3184" spans="2:16" x14ac:dyDescent="0.2">
      <c r="B3184"/>
      <c r="C3184" s="36"/>
      <c r="D3184" s="93"/>
      <c r="E3184" s="15"/>
      <c r="F3184"/>
      <c r="G3184" s="25"/>
      <c r="H3184" s="15"/>
      <c r="I3184"/>
      <c r="J3184"/>
      <c r="K3184"/>
      <c r="L3184"/>
      <c r="P3184"/>
    </row>
    <row r="3185" spans="2:16" x14ac:dyDescent="0.2">
      <c r="B3185"/>
      <c r="C3185" s="36"/>
      <c r="D3185" s="93"/>
      <c r="E3185" s="15"/>
      <c r="F3185"/>
      <c r="G3185" s="25"/>
      <c r="H3185" s="15"/>
      <c r="I3185"/>
      <c r="J3185"/>
      <c r="K3185"/>
      <c r="L3185"/>
      <c r="P3185"/>
    </row>
    <row r="3186" spans="2:16" x14ac:dyDescent="0.2">
      <c r="B3186"/>
      <c r="C3186" s="36"/>
      <c r="D3186" s="93"/>
      <c r="E3186" s="15"/>
      <c r="F3186"/>
      <c r="G3186" s="25"/>
      <c r="H3186" s="15"/>
      <c r="I3186"/>
      <c r="J3186"/>
      <c r="K3186"/>
      <c r="L3186"/>
      <c r="P3186"/>
    </row>
    <row r="3187" spans="2:16" x14ac:dyDescent="0.2">
      <c r="B3187"/>
      <c r="C3187" s="36"/>
      <c r="D3187" s="93"/>
      <c r="E3187" s="15"/>
      <c r="F3187"/>
      <c r="G3187" s="25"/>
      <c r="H3187" s="15"/>
      <c r="I3187"/>
      <c r="J3187"/>
      <c r="K3187"/>
      <c r="L3187"/>
      <c r="P3187"/>
    </row>
    <row r="3188" spans="2:16" x14ac:dyDescent="0.2">
      <c r="B3188"/>
      <c r="C3188" s="36"/>
      <c r="D3188" s="93"/>
      <c r="E3188" s="15"/>
      <c r="F3188"/>
      <c r="G3188" s="25"/>
      <c r="H3188" s="15"/>
      <c r="I3188"/>
      <c r="J3188"/>
      <c r="K3188"/>
      <c r="L3188"/>
      <c r="P3188"/>
    </row>
    <row r="3189" spans="2:16" x14ac:dyDescent="0.2">
      <c r="B3189"/>
      <c r="C3189" s="36"/>
      <c r="D3189" s="93"/>
      <c r="E3189" s="15"/>
      <c r="F3189"/>
      <c r="G3189" s="25"/>
      <c r="H3189" s="15"/>
      <c r="I3189"/>
      <c r="J3189"/>
      <c r="K3189"/>
      <c r="L3189"/>
      <c r="P3189"/>
    </row>
    <row r="3190" spans="2:16" x14ac:dyDescent="0.2">
      <c r="B3190"/>
      <c r="C3190" s="36"/>
      <c r="D3190" s="93"/>
      <c r="E3190" s="15"/>
      <c r="F3190"/>
      <c r="G3190" s="25"/>
      <c r="H3190" s="15"/>
      <c r="I3190"/>
      <c r="J3190"/>
      <c r="K3190"/>
      <c r="L3190"/>
      <c r="P3190"/>
    </row>
    <row r="3191" spans="2:16" x14ac:dyDescent="0.2">
      <c r="B3191"/>
      <c r="C3191" s="36"/>
      <c r="D3191" s="93"/>
      <c r="E3191" s="15"/>
      <c r="F3191"/>
      <c r="G3191" s="25"/>
      <c r="H3191" s="15"/>
      <c r="I3191"/>
      <c r="J3191"/>
      <c r="K3191"/>
      <c r="L3191"/>
      <c r="P3191"/>
    </row>
  </sheetData>
  <sheetProtection algorithmName="SHA-512" hashValue="swJ8vCxI92fd6IFRZObYwNCYDj/56W/UJs9rxLITuVYsQRf6EJbj1zq2AskwrDfEd2nreRNJt+TZlDgYORaZdA==" saltValue="xWSIe5OkIw+hQR6TfBPUoQ==" spinCount="100000" sheet="1" objects="1" scenarios="1" insertRows="0" insertHyperlinks="0" sort="0" autoFilter="0"/>
  <autoFilter ref="A2:L447"/>
  <mergeCells count="8">
    <mergeCell ref="B1:K1"/>
    <mergeCell ref="C452:K452"/>
    <mergeCell ref="C453:K453"/>
    <mergeCell ref="C454:K454"/>
    <mergeCell ref="C455:K455"/>
    <mergeCell ref="E447:G447"/>
    <mergeCell ref="F439:K439"/>
    <mergeCell ref="E448:G448"/>
  </mergeCells>
  <dataValidations count="6">
    <dataValidation type="decimal" allowBlank="1" showInputMessage="1" showErrorMessage="1" sqref="G25:G29 G272:G281">
      <formula1>0</formula1>
      <formula2>0.6</formula2>
    </dataValidation>
    <dataValidation type="decimal" allowBlank="1" showInputMessage="1" showErrorMessage="1" sqref="G4:G17 G20:G22 G440:G445">
      <formula1>0</formula1>
      <formula2>0.5</formula2>
    </dataValidation>
    <dataValidation type="decimal" allowBlank="1" showInputMessage="1" showErrorMessage="1" sqref="G77:G83 G32:G74 G197:G266 G362:G379 G406:G417">
      <formula1>0</formula1>
      <formula2>0.4</formula2>
    </dataValidation>
    <dataValidation type="decimal" allowBlank="1" showInputMessage="1" showErrorMessage="1" sqref="G86:G128 G131:G194 G269 G345:G359 G382:G403 G420:G435">
      <formula1>0</formula1>
      <formula2>0.3</formula2>
    </dataValidation>
    <dataValidation type="decimal" allowBlank="1" showInputMessage="1" showErrorMessage="1" sqref="G284:G285">
      <formula1>0</formula1>
      <formula2>0.2</formula2>
    </dataValidation>
    <dataValidation type="decimal" allowBlank="1" showInputMessage="1" showErrorMessage="1" sqref="G288:G325 G328:G342">
      <formula1>0</formula1>
      <formula2>0.25</formula2>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ניקוד כלכלי</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שרון ענבים כהן</cp:lastModifiedBy>
  <cp:lastPrinted>2021-01-03T17:49:38Z</cp:lastPrinted>
  <dcterms:created xsi:type="dcterms:W3CDTF">2019-04-03T07:37:16Z</dcterms:created>
  <dcterms:modified xsi:type="dcterms:W3CDTF">2023-07-24T08:51:49Z</dcterms:modified>
</cp:coreProperties>
</file>